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ПО Анализ операций. Климанкович\"/>
    </mc:Choice>
  </mc:AlternateContent>
  <xr:revisionPtr revIDLastSave="0" documentId="13_ncr:1_{8D30ED59-C6FC-4C00-BE97-F1FFE2F96372}" xr6:coauthVersionLast="36" xr6:coauthVersionMax="36" xr10:uidLastSave="{00000000-0000-0000-0000-000000000000}"/>
  <bookViews>
    <workbookView xWindow="-120" yWindow="-120" windowWidth="29040" windowHeight="15840"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Спецификация " sheetId="14" r:id="rId5"/>
    <sheet name="Приложение 1" sheetId="25" r:id="rId6"/>
    <sheet name="Приложение 2" sheetId="22" r:id="rId7"/>
    <sheet name="Приложение 3" sheetId="26" r:id="rId8"/>
  </sheets>
  <definedNames>
    <definedName name="_xlnm.Print_Area" localSheetId="0">'Конкурсные документы'!$A$1:$I$59</definedName>
    <definedName name="_xlnm.Print_Area" localSheetId="4">'Спецификация '!$A$1:$I$27</definedName>
  </definedNames>
  <calcPr calcId="191029"/>
</workbook>
</file>

<file path=xl/calcChain.xml><?xml version="1.0" encoding="utf-8"?>
<calcChain xmlns="http://schemas.openxmlformats.org/spreadsheetml/2006/main">
  <c r="G17" i="14" l="1"/>
  <c r="G16" i="14" l="1"/>
  <c r="G8" i="22" l="1"/>
  <c r="H8" i="22"/>
  <c r="I8" i="22"/>
  <c r="J8" i="22"/>
  <c r="K8" i="22"/>
  <c r="K10" i="22" l="1"/>
  <c r="J10" i="22"/>
  <c r="I10" i="22"/>
  <c r="H10" i="22"/>
  <c r="G10" i="22"/>
  <c r="I9" i="22" l="1"/>
  <c r="H9" i="22"/>
  <c r="G9" i="22"/>
  <c r="K9" i="22"/>
  <c r="J9" i="22"/>
  <c r="I11" i="22" l="1"/>
  <c r="H11" i="22"/>
  <c r="G11" i="22"/>
  <c r="K11" i="22" l="1"/>
  <c r="J11" i="22"/>
</calcChain>
</file>

<file path=xl/sharedStrings.xml><?xml version="1.0" encoding="utf-8"?>
<sst xmlns="http://schemas.openxmlformats.org/spreadsheetml/2006/main" count="383" uniqueCount="339">
  <si>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</si>
  <si>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</si>
  <si>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</si>
  <si>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</si>
  <si>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</si>
  <si>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</si>
  <si>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</si>
  <si>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</si>
  <si>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</si>
  <si>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</si>
  <si>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</si>
  <si>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</si>
  <si>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</si>
  <si>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</si>
  <si>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</si>
  <si>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</si>
  <si>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</si>
  <si>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</si>
  <si>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</si>
  <si>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</si>
  <si>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</si>
  <si>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</si>
  <si>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</si>
  <si>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</si>
  <si>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</si>
  <si>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</si>
  <si>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</si>
  <si>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</si>
  <si>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</si>
  <si>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</si>
  <si>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</si>
  <si>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</si>
  <si>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</si>
  <si>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</si>
  <si>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</si>
  <si>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</si>
  <si>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</si>
  <si>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</si>
  <si>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</si>
  <si>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</si>
  <si>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</si>
  <si>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</si>
  <si>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</si>
  <si>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</si>
  <si>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</si>
  <si>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</si>
  <si>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</si>
  <si>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</si>
  <si>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</si>
  <si>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</si>
  <si>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</si>
  <si>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</si>
  <si>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</si>
  <si>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</si>
  <si>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</si>
  <si>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</si>
  <si>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</si>
  <si>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</si>
  <si>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</si>
  <si>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</si>
  <si>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</si>
  <si>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</si>
  <si>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</si>
  <si>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</si>
  <si>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</si>
  <si>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</si>
  <si>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</si>
  <si>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</si>
  <si>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</si>
  <si>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</si>
  <si>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</si>
  <si>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</si>
  <si>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</si>
  <si>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</si>
  <si>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</si>
  <si>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</si>
  <si>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</si>
  <si>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</si>
  <si>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</si>
  <si>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</si>
  <si>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</si>
  <si>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</si>
  <si>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</si>
  <si>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</si>
  <si>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</si>
  <si>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</si>
  <si>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</si>
  <si>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</si>
  <si>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</si>
  <si>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</si>
  <si>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</si>
  <si>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</si>
  <si>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</si>
  <si>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</si>
  <si>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</si>
  <si>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</si>
  <si>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</si>
  <si>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</si>
  <si>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</si>
  <si>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</si>
  <si>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</si>
  <si>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</si>
  <si>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</si>
  <si>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</si>
  <si>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</si>
  <si>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</si>
  <si>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</si>
  <si>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</si>
  <si>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</si>
  <si>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</si>
  <si>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</si>
  <si>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</si>
  <si>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Перечень копий обязательных документов *</t>
  </si>
  <si>
    <t>Наименование и краткое описание  предмета закупки:</t>
  </si>
  <si>
    <t xml:space="preserve"> расчет стоимости с указанием скидок/наценок/
комиссий и иных дополнительных платежей</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</si>
  <si>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</si>
  <si>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</si>
  <si>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</si>
  <si>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ед.изм.</t>
  </si>
  <si>
    <t>Кол-во</t>
  </si>
  <si>
    <t>Цена продажи Банку за единицу, USD без НДС</t>
  </si>
  <si>
    <t>% комиссии участника процедуры закупки</t>
  </si>
  <si>
    <t>Total</t>
  </si>
  <si>
    <t>ф.и.о.</t>
  </si>
  <si>
    <t>Цена за единицу - вход для участника процедуры закупки,
 USD без НДС</t>
  </si>
  <si>
    <t>ИТОГ Цена продажи Банку за партию, 
USD без НДС</t>
  </si>
  <si>
    <t xml:space="preserve">                                                                        Расчет стоимости с указанием скидок/наценок/комиссий и иных дополнительных платежей</t>
  </si>
  <si>
    <t>(подпись)</t>
  </si>
  <si>
    <t>Спецификация</t>
  </si>
  <si>
    <t>Прайсовая  цена производителя за единицу , USD без НДС</t>
  </si>
  <si>
    <t>ИТОГ 
Прайсовая  цена производителя за партию,
 USD без НДС</t>
  </si>
  <si>
    <t>ИТОГ 
Цена за партию вход для комиссионера, 
USD без НДС</t>
  </si>
  <si>
    <t>% скидки производителя от прайсовой цены для участника процедуры закупки</t>
  </si>
  <si>
    <t>Заполняются только ячейки выделенные желтым цветом</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</si>
  <si>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</si>
  <si>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</si>
  <si>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</si>
  <si>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Пояснения:</t>
  </si>
  <si>
    <t xml:space="preserve">Количество, шт. </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</si>
  <si>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</si>
  <si>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</si>
  <si>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</si>
  <si>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</si>
  <si>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</si>
  <si>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</si>
  <si>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</si>
  <si>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</si>
  <si>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</si>
  <si>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</si>
  <si>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</si>
  <si>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</si>
  <si>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</si>
  <si>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</si>
  <si>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</si>
  <si>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</si>
  <si>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</si>
  <si>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подпись, печать</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</si>
  <si>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</si>
  <si>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</si>
  <si>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</si>
  <si>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</si>
  <si>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</si>
  <si>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</si>
  <si>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</si>
  <si>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</si>
  <si>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Ставка НДС,
%</t>
  </si>
  <si>
    <t>**Предложения, содержащие другие условия, будут отклонены.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</si>
  <si>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</si>
  <si>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</si>
  <si>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</si>
  <si>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</si>
  <si>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</si>
  <si>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</si>
  <si>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</si>
  <si>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</si>
  <si>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</si>
  <si>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</si>
  <si>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</si>
  <si>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</si>
  <si>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xml:space="preserve">Спецификация (форма прилагается к настоящим конкурсным документам) </t>
  </si>
  <si>
    <t>по предмету закупки (технические вопросы):</t>
  </si>
  <si>
    <t>по проведению конкурса (процедурные вопросы):</t>
  </si>
  <si>
    <t>Приложение 2 к конкурсным документам</t>
  </si>
  <si>
    <r>
      <t xml:space="preserve">Общая стоимость 
без НДС
</t>
    </r>
    <r>
      <rPr>
        <i/>
        <sz val="14"/>
        <color rgb="FFFF0000"/>
        <rFont val="Microsoft Sans Serif"/>
        <family val="2"/>
        <charset val="204"/>
      </rPr>
      <t xml:space="preserve">(указать валюту) </t>
    </r>
  </si>
  <si>
    <r>
      <t xml:space="preserve">Общая стоимость с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</si>
  <si>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</si>
  <si>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по приему конкурсных предложений</t>
  </si>
  <si>
    <t>3.2.6.</t>
  </si>
  <si>
    <t>№ Лота</t>
  </si>
  <si>
    <t>*является подтверждением согласия  на сбор и обработку персональных данных</t>
  </si>
  <si>
    <t>дополнительные условия</t>
  </si>
  <si>
    <t>Лот №</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</si>
  <si>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</si>
  <si>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</si>
  <si>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</si>
  <si>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услугах:</t>
  </si>
  <si>
    <t xml:space="preserve">1.3.5. </t>
  </si>
  <si>
    <t>1.3.6.</t>
  </si>
  <si>
    <t>При сравнении и оценке предложений используется балльная методика с применением следующих критериев:</t>
  </si>
  <si>
    <t>5.1.3.</t>
  </si>
  <si>
    <t>Способ расчета баллов (Б) по критериям</t>
  </si>
  <si>
    <t>5.1.4.</t>
  </si>
  <si>
    <t>Раздел 5. Процедура определения победителя.</t>
  </si>
  <si>
    <t xml:space="preserve">Раздел 6. Заключение договора. </t>
  </si>
  <si>
    <t>Раздел 7. Другие условия</t>
  </si>
  <si>
    <t>7.1.</t>
  </si>
  <si>
    <t>7.2.</t>
  </si>
  <si>
    <t>7.3.</t>
  </si>
  <si>
    <t>7.4.</t>
  </si>
  <si>
    <t>7.5.</t>
  </si>
  <si>
    <t>7.6.</t>
  </si>
  <si>
    <t>7.7.</t>
  </si>
  <si>
    <r>
      <t xml:space="preserve">Руководитель (должность)                    </t>
    </r>
    <r>
      <rPr>
        <i/>
        <sz val="12"/>
        <rFont val="Arial Cyr"/>
        <charset val="204"/>
      </rPr>
      <t xml:space="preserve">  (подпись)      </t>
    </r>
    <r>
      <rPr>
        <b/>
        <sz val="12"/>
        <rFont val="Arial Cyr"/>
        <charset val="204"/>
      </rPr>
      <t xml:space="preserve">                                 Фамилия, инициалы</t>
    </r>
  </si>
  <si>
    <t>Наименование предмета закупки</t>
  </si>
  <si>
    <t>* Ячейки, выделенные цветом, заполняются участником конкурса для лотов, на которые подается предложение</t>
  </si>
  <si>
    <t>ежемесячно в течение 10 рабочих дней после подписания сторонами акта выполненных работ</t>
  </si>
  <si>
    <t>Срок исполнения</t>
  </si>
  <si>
    <r>
      <t>Условия оплаты</t>
    </r>
    <r>
      <rPr>
        <b/>
        <sz val="14"/>
        <color rgb="FFFF0000"/>
        <rFont val="Microsoft Sans Serif"/>
        <family val="2"/>
        <charset val="204"/>
      </rPr>
      <t>**</t>
    </r>
  </si>
  <si>
    <t>Критерии оценки</t>
  </si>
  <si>
    <t>Требования и конфигурации виртуальных серверов</t>
  </si>
  <si>
    <t>№ сервера</t>
  </si>
  <si>
    <t xml:space="preserve">Краткое описание назначения виртуального сервера  </t>
  </si>
  <si>
    <t>Контур для размещения (Prod, PreProd, test, Dev и тд.)</t>
  </si>
  <si>
    <t>Операционная система (ОС) с указанием версий допустимые ОС: 
SLES, RHEL, Oracle Linux</t>
  </si>
  <si>
    <t>Количество vCPU, шт.</t>
  </si>
  <si>
    <t>Объем оперативной памяти RAM, Гб</t>
  </si>
  <si>
    <t>Объем дискового пространства (NVMe) , Гб</t>
  </si>
  <si>
    <t>Список системного ПО с указанием версионности (БД и другое системное ПО)</t>
  </si>
  <si>
    <t>Лицензируемое поставщиком ПО сервера</t>
  </si>
  <si>
    <t>Уровень технической поддержки сервера и зона ответственности поставщика</t>
  </si>
  <si>
    <t>Пример:
База данных</t>
  </si>
  <si>
    <t>Пример:
Prod</t>
  </si>
  <si>
    <t>Пример:
Oracle Linux 9.5</t>
  </si>
  <si>
    <t>Пример:
16</t>
  </si>
  <si>
    <t>Пример:
32</t>
  </si>
  <si>
    <t>Пример:
300</t>
  </si>
  <si>
    <t>Пример:
PostgreSQL 17.2</t>
  </si>
  <si>
    <t>Пример:
Лицензия OpenSource</t>
  </si>
  <si>
    <t>Пример:
24/7 для базы данных
ОС и VM не сопровождаются</t>
  </si>
  <si>
    <t>Технические требования к ИТ-инфраструктуре и системному программному обеспечению.</t>
  </si>
  <si>
    <t>Кравцов Виталий Владимирович. т. +375 29 197 27 21.</t>
  </si>
  <si>
    <t>Семиглазов Александр Александрович, т. + 375 44  504 -07-74</t>
  </si>
  <si>
    <t>Низовец Юлия Святославовна: т. +375 29 645-75-50</t>
  </si>
  <si>
    <t>Программное обеспечение «Система автоматического анализа операций» включая работы по внедрению и настройке ПО</t>
  </si>
  <si>
    <t>ОК 25/18</t>
  </si>
  <si>
    <t xml:space="preserve">Комплекс услуг в составе:
1.1. Право на использование (лицензии) программного обеспечения «Система автоматического анализа операций» 
</t>
  </si>
  <si>
    <t>Лицензия на использование компьютерной программы (ПО), не менее чем на 70 рабочих станциях – 1 ед.</t>
  </si>
  <si>
    <t>1.2. Техническая поддержка (сопровождение) программного обеспечения</t>
  </si>
  <si>
    <t>1 год с даты ввода ПО в промышленную эксплуатацию</t>
  </si>
  <si>
    <t>1.3. Обучение работников Заказчика внедряемому функционалу.</t>
  </si>
  <si>
    <t>1 чел.</t>
  </si>
  <si>
    <t>Техническая поддержка (сопровождение) по инцидентам (полная или частичная неработоспособность ПО) в процессе эксплуатации (анализ сбоев, причин их возникновения, выработка рекомендаций, внесение изменений в конфигурацию ПО для устранения сбоев и восстановления работоспособности), экстренная поддержка в критических ситуациях.
SLA со сроками реагирования согласно Приложению 1 к настоящим конкурсным документам.</t>
  </si>
  <si>
    <t>За лицензии  (подпункт 1.1  Лота 1)  - 100% оплаты стоимости ПО в течение 10 (десяти) рабочих дней с момента передачи прав на ПО (лицензий);
За техническую поддержку (подпункт 1.2. Лота 1) - ежемесячно в течение 10 рабочих дней после подписания сторонами акта выполненных работ
За обучение (подпункт 1.3. Лота 1) - 100% оплаты от стоимости работ в течение 10 (десяти) рабочих дней с момента подписания Акта выполненных работ.</t>
  </si>
  <si>
    <t>Лицензия   (подпункт 1.1 Лота 1) - 10 дней с момента заключения договора. 
Техническая поддержка (подпункт 1.2. Лота 1) - в течение 1 года. 
Обучение (подпункт 1.3. Лота 1) - в процессе проведения пилотного проекта</t>
  </si>
  <si>
    <t>Б1=(Спо min / Cпо i-го участника) x 95.</t>
  </si>
  <si>
    <t xml:space="preserve">Б2=( Соб max- Соб i-го участника) / (Соб max- Соб min)*5.
</t>
  </si>
  <si>
    <t>В случае нарушения Исполнителем срока оказания услуг по передаче прав на ПО Исполнитель уплачивает Заказчику пеню в размере 0,15% от общей стоимости услуг за каждый день просрочки.
В случае нарушения Исполнителем сроков оказания услуг по технической поддержке (сопровождению) ПО Исполнитель уплачивает Заказчику пеню в размере 50% от размера базовой величины, установленной на дату начала периода просрочки, за каждый день просрочки.
В случае, если просрочка оказания услуг настройке и внедрению ПО «Система автоматического анализа операций» составит более 30 календарных дней, Заказчик вправе в одностороннем порядке отказаться от исполнения Договора, письменно уведомив об этом Исполнителя за 15 календарных дней.
Договором могут быть предусмотрены и иные основания ответственности.</t>
  </si>
  <si>
    <t>Приложение 4</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</si>
  <si>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</si>
  <si>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r>
      <t>№ открытого конкурса по выбору исполнителя:</t>
    </r>
    <r>
      <rPr>
        <b/>
        <sz val="12"/>
        <color rgb="FFFF0000"/>
        <rFont val="MS Sans Serif"/>
        <charset val="204"/>
      </rPr>
      <t xml:space="preserve"> ОК 25/18</t>
    </r>
  </si>
  <si>
    <t xml:space="preserve">до 15:00 08 сентября 2025 года </t>
  </si>
  <si>
    <t xml:space="preserve">до 15:00  08 сентября 2025 года </t>
  </si>
  <si>
    <r>
      <t xml:space="preserve">Методика оценки предложений и выбора победителя.
</t>
    </r>
    <r>
      <rPr>
        <sz val="12"/>
        <rFont val="Microsoft Sans Serif"/>
        <family val="2"/>
        <charset val="204"/>
      </rPr>
      <t xml:space="preserve">Баллы при расчете округляются до сотых долей по каждой позиции.
Валюта, используемая для сравнения и оценки предложений в случае указания участниками цен в разных валютах – доллары США. Для сравнения применяется курс НБРБ на дату проведения оценки.  
</t>
    </r>
    <r>
      <rPr>
        <b/>
        <sz val="12"/>
        <rFont val="Microsoft Sans Serif"/>
        <family val="2"/>
        <charset val="204"/>
      </rPr>
      <t>При этом стоимости возникающих нематериальных активов (лицензия) учитывается без НДС, а расходов на техническую поддержку (сопровождение) и обучение - с НДС.</t>
    </r>
    <r>
      <rPr>
        <sz val="12"/>
        <rFont val="Microsoft Sans Serif"/>
        <family val="2"/>
        <charset val="204"/>
      </rPr>
      <t xml:space="preserve">
 Место участника определяется по сумме набранных баллов по двум критериям.  Максимальное количество баллов соответствует первому месту. Остальные места распределяются по мере убывания баллов.
Победителем является участник, предложение которого получило наибольшее суммарное количество баллов.</t>
    </r>
  </si>
  <si>
    <r>
      <t xml:space="preserve">4.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01.08.2025</t>
    </r>
    <r>
      <rPr>
        <b/>
        <sz val="14"/>
        <rFont val="Microsoft Sans Serif"/>
        <family val="2"/>
        <charset val="204"/>
      </rPr>
      <t>.</t>
    </r>
  </si>
  <si>
    <t>2. Соб. Стоимость обучения работников Заказчика внедряемому функционалу</t>
  </si>
  <si>
    <t>1.3. Стоимость обучения работников Заказчика внедряемому функционалу</t>
  </si>
  <si>
    <t>Количество</t>
  </si>
  <si>
    <t>1 ед. для использования не менее чем на 70 рабочих станциях</t>
  </si>
  <si>
    <t>Система автоматического анализа операций должна обеспечивать возможность: 
1.	проводить мониторинг операций сотрудников;
2.	встроенного алгоритма для автоматической разметки операций и автоматического отнесения их к конкретным процессам структурных подразделений;
3.	подключения функции скриншотирования для верификации действий сотрудников;
4.	получать настраиваемую отчетность;
5.	предлагаемое решение должно функционировать в контуре ИС Заказчика. 
1.	Возможность проведения бесплатного пилота после завершения конкурса
2.	Возможность проведения обучения работников Заказчика используемому ПО</t>
  </si>
  <si>
    <t>В процессе проведения пилотного проекта</t>
  </si>
  <si>
    <t xml:space="preserve">в течение 10 дней с момента заключения договора. </t>
  </si>
  <si>
    <t xml:space="preserve"> в течение 10 (десяти) рабочих дней с момента передачи прав на ПО (лицензии).</t>
  </si>
  <si>
    <t xml:space="preserve">в течение 10 рабочих дней после подписания акта оказанных услуг </t>
  </si>
  <si>
    <t>Х</t>
  </si>
  <si>
    <t xml:space="preserve">1.1. Право на использование (лицензии) программного обеспечения </t>
  </si>
  <si>
    <t>Соглашение об уровне обслуживания (SLA) для технической поддержки системы автоматического анализа операций</t>
  </si>
  <si>
    <t>1. Введение</t>
  </si>
  <si>
    <t>Это соглашение определяет уровень обслуживания, предоставляемого службой технической поддержки для системы автоматического анализа операций, включая сроки реагирования на запросы пользователей и условия их устранения.</t>
  </si>
  <si>
    <t>2. Область применения</t>
  </si>
  <si>
    <t>Данное SLA применяется ко всем запросам на техническую поддержку, поступающим от пользователей системы автоматического анализа операций.</t>
  </si>
  <si>
    <t>3. Требования к технической поддержке</t>
  </si>
  <si>
    <t>3.1 Время реагирования и устранения дефектов, инцидентов</t>
  </si>
  <si>
    <t>3.1.1.</t>
  </si>
  <si>
    <t>Критический – дефект, при котором какой-либо из компонентов системы автоматического анализа операций не может исполнять ни одну из своих функций. Срок реакции на запрос – до 1 (одного) часа с момента регистрации запроса, срок предоставления Обходного решения – до 6 (шести) часов с момента регистрации запроса, срок предоставления Итогового решения – до 8 (восьми) часов с момента регистрации запроса.</t>
  </si>
  <si>
    <t>3.1.2.</t>
  </si>
  <si>
    <t>3.2 Консультации</t>
  </si>
  <si>
    <t>Консультации по вопросам функционирования систем осуществляются:</t>
  </si>
  <si>
    <t>4. Время работы службы поддержки</t>
  </si>
  <si>
    <t>Служба технической поддержки доступна:</t>
  </si>
  <si>
    <t>5. Эскалация</t>
  </si>
  <si>
    <t>Если проблема не решена в указанные сроки реагирования, она будет автоматически эскалирована на следующий уровень поддержки.</t>
  </si>
  <si>
    <t>6. Исключения</t>
  </si>
  <si>
    <t>Данное SLA не распространяется на:</t>
  </si>
  <si>
    <t>7. Обязанности сторон</t>
  </si>
  <si>
    <t>8. Заключение</t>
  </si>
  <si>
    <t>Данное соглашение об уровне обслуживания (SLA) вступает в силу с момента подписания и действует до момента его пересмотра или отмены.</t>
  </si>
  <si>
    <r>
      <t>Исполнитель обязуется реагировать на обращения в режиме в режиме 8 часов 5 дней в неделю</t>
    </r>
    <r>
      <rPr>
        <sz val="12"/>
        <rFont val="Times New Roman"/>
        <family val="1"/>
        <charset val="204"/>
      </rPr>
      <t xml:space="preserve">. </t>
    </r>
    <r>
      <rPr>
        <sz val="14"/>
        <color rgb="FF262626"/>
        <rFont val="Times New Roman"/>
        <family val="1"/>
        <charset val="204"/>
      </rPr>
      <t xml:space="preserve">Услуги оказываются в рабочее время Исполнителя в период с 9:00 до 18:00 часов пять дней в неделю с понедельника по пятницу, за исключением праздничных дней, установленных и объявленных Президентом Республики Беларусь нерабочими. </t>
    </r>
  </si>
  <si>
    <r>
      <t>·</t>
    </r>
    <r>
      <rPr>
        <sz val="7"/>
        <color rgb="FF262626"/>
        <rFont val="Times New Roman"/>
        <family val="1"/>
        <charset val="204"/>
      </rPr>
      <t xml:space="preserve">  </t>
    </r>
    <r>
      <rPr>
        <sz val="14"/>
        <color rgb="FF262626"/>
        <rFont val="Times New Roman"/>
        <family val="1"/>
        <charset val="204"/>
      </rPr>
      <t>По телефону</t>
    </r>
  </si>
  <si>
    <r>
      <t>·</t>
    </r>
    <r>
      <rPr>
        <sz val="7"/>
        <color rgb="FF262626"/>
        <rFont val="Times New Roman"/>
        <family val="1"/>
        <charset val="204"/>
      </rPr>
      <t xml:space="preserve">  </t>
    </r>
    <r>
      <rPr>
        <sz val="14"/>
        <color rgb="FF262626"/>
        <rFont val="Times New Roman"/>
        <family val="1"/>
        <charset val="204"/>
      </rPr>
      <t>Через регистрацию инцидентов в баг-трекинговую систему</t>
    </r>
  </si>
  <si>
    <r>
      <t>·</t>
    </r>
    <r>
      <rPr>
        <sz val="7"/>
        <color rgb="FF262626"/>
        <rFont val="Times New Roman"/>
        <family val="1"/>
        <charset val="204"/>
      </rPr>
      <t xml:space="preserve">  </t>
    </r>
    <r>
      <rPr>
        <sz val="14"/>
        <color rgb="FF262626"/>
        <rFont val="Times New Roman"/>
        <family val="1"/>
        <charset val="204"/>
      </rPr>
      <t>Пн-Пт: 9:00 - 18:00 (по местному времени)</t>
    </r>
  </si>
  <si>
    <r>
      <t>·</t>
    </r>
    <r>
      <rPr>
        <sz val="7"/>
        <color rgb="FF262626"/>
        <rFont val="Times New Roman"/>
        <family val="1"/>
        <charset val="204"/>
      </rPr>
      <t xml:space="preserve">  </t>
    </r>
    <r>
      <rPr>
        <sz val="14"/>
        <color rgb="FF262626"/>
        <rFont val="Times New Roman"/>
        <family val="1"/>
        <charset val="204"/>
      </rPr>
      <t>Выходные и праздничные дни: закрыто</t>
    </r>
  </si>
  <si>
    <r>
      <t>·</t>
    </r>
    <r>
      <rPr>
        <sz val="7"/>
        <color rgb="FF262626"/>
        <rFont val="Times New Roman"/>
        <family val="1"/>
        <charset val="204"/>
      </rPr>
      <t xml:space="preserve">  </t>
    </r>
    <r>
      <rPr>
        <sz val="14"/>
        <color rgb="FF262626"/>
        <rFont val="Times New Roman"/>
        <family val="1"/>
        <charset val="204"/>
      </rPr>
      <t>Проблемы, вызванные действиями пользователей.</t>
    </r>
  </si>
  <si>
    <r>
      <t>·</t>
    </r>
    <r>
      <rPr>
        <sz val="7"/>
        <color rgb="FF262626"/>
        <rFont val="Times New Roman"/>
        <family val="1"/>
        <charset val="204"/>
      </rPr>
      <t xml:space="preserve">  </t>
    </r>
    <r>
      <rPr>
        <sz val="14"/>
        <color rgb="FF262626"/>
        <rFont val="Times New Roman"/>
        <family val="1"/>
        <charset val="204"/>
      </rPr>
      <t>Проблемы, возникающие из-за внешних факторов (например, сбои в работе интернет-провайдеров).</t>
    </r>
  </si>
  <si>
    <r>
      <t>·</t>
    </r>
    <r>
      <rPr>
        <sz val="7"/>
        <color rgb="FF262626"/>
        <rFont val="Times New Roman"/>
        <family val="1"/>
        <charset val="204"/>
      </rPr>
      <t xml:space="preserve">  </t>
    </r>
    <r>
      <rPr>
        <b/>
        <sz val="14"/>
        <color rgb="FF262626"/>
        <rFont val="Times New Roman"/>
        <family val="1"/>
        <charset val="204"/>
      </rPr>
      <t>Пользователь</t>
    </r>
    <r>
      <rPr>
        <sz val="14"/>
        <color rgb="FF262626"/>
        <rFont val="Times New Roman"/>
        <family val="1"/>
        <charset val="204"/>
      </rPr>
      <t>: обязан предоставить всю необходимую информацию для решения проблемы.</t>
    </r>
  </si>
  <si>
    <r>
      <t>·</t>
    </r>
    <r>
      <rPr>
        <sz val="7"/>
        <color rgb="FF262626"/>
        <rFont val="Times New Roman"/>
        <family val="1"/>
        <charset val="204"/>
      </rPr>
      <t xml:space="preserve">  </t>
    </r>
    <r>
      <rPr>
        <b/>
        <sz val="14"/>
        <color rgb="FF262626"/>
        <rFont val="Times New Roman"/>
        <family val="1"/>
        <charset val="204"/>
      </rPr>
      <t>Служба поддержки</t>
    </r>
    <r>
      <rPr>
        <sz val="14"/>
        <color rgb="FF262626"/>
        <rFont val="Times New Roman"/>
        <family val="1"/>
        <charset val="204"/>
      </rPr>
      <t>: обязуется реагировать на запросы в установленные сроки и предоставлять обновления о статусе решения проблемы.</t>
    </r>
  </si>
  <si>
    <t>Обычный – Дефект, при котором какой-либо из компонентов системы автоматического анализа операций в целом работоспособен, но одна (или несколько) из его функций полностью не выполняется, и при этом для такой функции не существует путей получения аналогичного результата другим способом. Срок реакции на запрос – до 4 (четырех) рабочих часов с момента регистрации запроса, срок предоставления Обходного решения – до 2 (двух) рабочих дней с момента регистрации запроса, срок предоставления Итогового решения – до 5 (пяти) рабочих дней с момента регистрации запроса.
Исполнитель должен иметь систему регистрации обращений (например, Jira) и предоставлять Заказчику неограниченное количество подключений к данной системе.</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</si>
  <si>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</si>
  <si>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 xml:space="preserve">Опыт работы в разработке и внедрении ПО в части автоматического анализа банковских операций не менее 2 лет </t>
  </si>
  <si>
    <t xml:space="preserve">Количество практических аналогичных внедрений (проектов) в РБ или РФ – не менее 1 </t>
  </si>
  <si>
    <t>Наличие, достаточного для исполнения обязательств, штата сотрудников</t>
  </si>
  <si>
    <t>Подтверждается гарантийным письмом (или иным документом), которое (-ый) подтверждает наличие, достаточного для исполнения обязательств, штата сотрудников (с указанием грейда).</t>
  </si>
  <si>
    <t xml:space="preserve">Возможность демонстрации демо-версии продукта Заказчику и проведения презентации в ходе конкурса. По итогам демонстрации выносится экспертное заключением Заказчика о соответствии ПО заявленным требованиям и процессам банка и решение о допуске предложения к дальнейшему участию в конкурсе. </t>
  </si>
  <si>
    <t>Подтверждается  соответствующим гарантийным письмом;</t>
  </si>
  <si>
    <t xml:space="preserve">Возможность проведения бесплатного пилотного проекта после завершения конкурса в случае признания победителем. </t>
  </si>
  <si>
    <t xml:space="preserve"> Подтверждается соответствующим гарантийным письмом.</t>
  </si>
  <si>
    <r>
      <t>по форме согласно Приложению 2 (</t>
    </r>
    <r>
      <rPr>
        <b/>
        <sz val="12"/>
        <rFont val="Microsoft Sans Serif"/>
        <family val="2"/>
        <charset val="204"/>
      </rPr>
      <t>в форме скан-копии с подписанного оригинала и в форме файла формата Excel)</t>
    </r>
  </si>
  <si>
    <t>Приложение 3</t>
  </si>
  <si>
    <r>
      <t xml:space="preserve">        Документы по п. 3.2.1.-3.2.6.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25/18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</si>
  <si>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Подтверждается актами оказанных услуг или копиями договоров (без коммерческой части)</t>
  </si>
  <si>
    <t xml:space="preserve">Подтверждается актами оказанных услуг или копиями договоров (без коммерческой части), рекомендательными письмами </t>
  </si>
  <si>
    <t>3. Балансы предприятия (баланс, отчет о прибыли и убытках на последнюю отчетную дату 2025 года);</t>
  </si>
  <si>
    <t>6. Схема ИТ-архитектуры решения ее описание, в том числе реализованных мер информационной безопасности (разграничение доступа, ролевая модель, протоколы обмена данными и т.д.)</t>
  </si>
  <si>
    <t>7. Технические требования к ИТ-инфраструктуре и системному программному обеспечению (Приложение 3 к конкурсным документам)</t>
  </si>
  <si>
    <t>9. Функциональная декомпозиция работ и стоимостную оценку в разрезе каждой работы</t>
  </si>
  <si>
    <t xml:space="preserve">10. Копии договоров или актов выполненных работ, подтверждающие опыт работы в разработке и внедрении ПО в части автоматического анализа банковских операций не менее 2 лет. </t>
  </si>
  <si>
    <t>11. Копии актов оказанных услуг или договоров, рекомендательные письма, подтверждающие количество практических аналогичных внедрений (проектов) в РБ или РФ – не менее 1.</t>
  </si>
  <si>
    <t>12.Гарантийное письмо (или иной документ), которое (-ый) подтверждает наличие, достаточного для исполнения обязательств, штата сотрудников (с указанием грейда).</t>
  </si>
  <si>
    <t>14.  Гарантийное письмо о возможности проведения бесплатного пилотного проекта после завершения конкурса в случае признания победителем.</t>
  </si>
  <si>
    <t>15. Ценовое предложение (Спецификация  по прилагаемой форме)</t>
  </si>
  <si>
    <t>16. Расчет по форме согласно Приложению 2  (Скан-копия подписанного оригинала и файл формата Excel).</t>
  </si>
  <si>
    <t>17.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</si>
  <si>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 xml:space="preserve">18. Опись документов, составляющих конкурсное предложение. </t>
  </si>
  <si>
    <t>8. Технические требования к дополнительным средам (тестовая среда, среда разработки и др.) по форме согласно Приложению 3 к конкурсным документам</t>
  </si>
  <si>
    <r>
      <t>№ открытого конкурса по выбору поставщика:</t>
    </r>
    <r>
      <rPr>
        <b/>
        <sz val="14"/>
        <color rgb="FFFF0000"/>
        <rFont val="MS Sans Serif"/>
        <family val="2"/>
        <charset val="204"/>
      </rPr>
      <t xml:space="preserve"> ОК 25/18</t>
    </r>
  </si>
  <si>
    <r>
      <t xml:space="preserve">        </t>
    </r>
    <r>
      <rPr>
        <b/>
        <sz val="12"/>
        <rFont val="Microsoft Sans Serif"/>
        <family val="2"/>
        <charset val="204"/>
      </rPr>
      <t xml:space="preserve">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t>
    </r>
    <r>
      <rPr>
        <sz val="12"/>
        <rFont val="Microsoft Sans Serif"/>
        <family val="2"/>
        <charset val="204"/>
      </rPr>
      <t xml:space="preserve">
      Оплата – в валюте предложения.
       Расчет стоимости предложения участника должен включать в себя расходы на уплату налогов, сборов и других обязательных платежей, связанных с исполнением обязательств по контракту (в т.ч. налоги на роялти), а также все дополнительные расходы участника по приведению предмета закупки в полное соответствие всем без исключения требованиям к предмету закупки.
      В случае, если участник может предоставить подтверждение о том, что он является конечным выгодоприобретателем, а также справку о своем постоянном местонахождении на территории Российской Федерации, ставка роялти составит 10% (согласно с.11 Соглашения между Правительством РФ и Правительством РБ от 21.04.1995 «Об избежании двойного налогообложения и предотвращения уклонения от уплаты налогов в отношении налогов на доходы и имущество»).
        </t>
    </r>
    <r>
      <rPr>
        <b/>
        <sz val="12"/>
        <rFont val="Microsoft Sans Serif"/>
        <family val="2"/>
        <charset val="204"/>
      </rPr>
      <t>Ценовое предложение предоставляется по форме согласно прилагаемой Спецификации.</t>
    </r>
    <r>
      <rPr>
        <sz val="12"/>
        <rFont val="Microsoft Sans Serif"/>
        <family val="2"/>
        <charset val="204"/>
      </rPr>
      <t xml:space="preserve">
        </t>
    </r>
    <r>
      <rPr>
        <b/>
        <sz val="12"/>
        <rFont val="Microsoft Sans Serif"/>
        <family val="2"/>
        <charset val="204"/>
      </rPr>
      <t xml:space="preserve">В случае, если участник не является разработчиком (правообладателем) предмета закупки, конкурсное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и  уровень комиссионного вознаграждения (маржи) участника. Оформляется по форме согласно Приложению 2 к настоящим конкурсным документам.
        Все цены должны быть фиксированными до полного исполнения договора. </t>
    </r>
  </si>
  <si>
    <t>1. Для оценки возможных дополнительных затрат Заказчика на инфраструктуру, участники конкурса предоставляют (письменно в произвольной форме) следующую информацию:
- ИТ-архитектуру решения, ее описание, в том числе реализованных мер информационной безопасности (разграничение доступа, ролевая модель, протоколы обмена данными и т.д.);
- технические требования к ИТ-инфраструктуре и системному программному обеспечению (Приложение 2 к настоящему заданию на закупку);
- технические требования к дополнительным средам (тестовая среда, среда разработки и др.) (Приложение 2 к настоящему заданию на закупку);
-  функциональную декомпозицию работ и стоимостную оценку в разрезе каждой работы.
2. Участники конкурса после предоставления предложений должны провести  демонстрацию демо-версии продукта Заказчику и провести презентациюв ходе конкурса.</t>
  </si>
  <si>
    <r>
      <rPr>
        <b/>
        <sz val="12"/>
        <rFont val="Microsoft Sans Serif"/>
        <family val="2"/>
        <charset val="204"/>
      </rPr>
      <t xml:space="preserve">1. Совокупная стоимость ПО (Спо). </t>
    </r>
    <r>
      <rPr>
        <sz val="12"/>
        <rFont val="Microsoft Sans Serif"/>
        <family val="2"/>
        <charset val="204"/>
      </rPr>
      <t xml:space="preserve">
    Включает в себя: стоимость лицензии программного продукта, работы по внедрению и настройке ПО, техническую поддержку.   
     К стоимости будет добавлена сумма возможных расходов Заказчика (при их наличии) на инфраструктуру, рассчитанная Заказчиком на основании предоставленной участниками информации согласно п. 1.3.6.  настоящих конкурсных документов. </t>
    </r>
  </si>
  <si>
    <t>13.  Письмо о возможности  демонстрации демо-версии продукта Заказчику и проведения презентации в ходе конкурса.</t>
  </si>
  <si>
    <t xml:space="preserve">Решение о заключении договора на приобретение предмета закупки принимается Заказчиком по результатам проведения пилотного проекта и выделения финансирования при его положительных итогах. 
В случае неуспешного проведения пилотного проекта с участником, признанным победителем по итогам открытого конкурса, либо в случае  случае отказа участника, признанного победителем конкурса от заключения договора на проведение пилотного проекта или уклонения от его заключения,  победителем может быть признан участник, набравший суммарное количество баллов, соответствующее второму месту.  Заключение о удовлетворительных (неудовлетворительных) итогах пилотного проекта делается компетентными специалистами Заказчика и представляется на рассмотрение Тендерного комитета.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</si>
</sst>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р_._-;\-* #,##0_р_._-;_-* &quot;-&quot;??_р_._-;_-@_-"/>
  </numFmts>
  <fonts count="65">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sz val="10"/>
      <color theme="1"/>
      <name val="Calibri"/>
      <family val="2"/>
      <charset val="204"/>
      <scheme val="minor"/>
    </font>
    <font>
      <sz val="11"/>
      <color rgb="FF000000"/>
      <name val="Calibri"/>
      <family val="2"/>
      <charset val="204"/>
    </font>
    <font>
      <b/>
      <sz val="11"/>
      <color rgb="FF000000"/>
      <name val="Calibri"/>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sz val="10"/>
      <color rgb="FFFF0000"/>
      <name val="Arial Cyr"/>
      <charset val="1"/>
    </font>
    <font>
      <i/>
      <sz val="14"/>
      <color rgb="FFFF0000"/>
      <name val="Microsoft Sans Serif"/>
      <family val="2"/>
      <charset val="204"/>
    </font>
    <font>
      <b/>
      <sz val="14"/>
      <name val="MS Sans Serif"/>
    </font>
    <font>
      <i/>
      <sz val="14"/>
      <name val="MS Sans Serif"/>
    </font>
    <font>
      <sz val="14"/>
      <name val="MS Sans Serif"/>
    </font>
    <font>
      <b/>
      <sz val="14"/>
      <color theme="1"/>
      <name val="Calibri"/>
      <family val="2"/>
      <charset val="204"/>
      <scheme val="minor"/>
    </font>
    <font>
      <b/>
      <i/>
      <sz val="12"/>
      <color rgb="FFFF0000"/>
      <name val="Microsoft Sans Serif"/>
      <family val="2"/>
      <charset val="204"/>
    </font>
    <font>
      <sz val="12"/>
      <color rgb="FFFF0000"/>
      <name val="MS Sans Serif"/>
      <family val="2"/>
      <charset val="204"/>
    </font>
    <font>
      <b/>
      <sz val="12"/>
      <name val="MS Sans Serif"/>
      <charset val="204"/>
    </font>
    <font>
      <b/>
      <sz val="18"/>
      <name val="Times New Roman"/>
      <family val="1"/>
      <charset val="204"/>
    </font>
    <font>
      <i/>
      <sz val="12"/>
      <name val="Arial Cyr"/>
      <charset val="204"/>
    </font>
    <font>
      <sz val="14"/>
      <name val="Microsoft Sans Serif"/>
      <family val="2"/>
      <charset val="204"/>
    </font>
    <font>
      <b/>
      <sz val="14"/>
      <color rgb="FF262626"/>
      <name val="Times New Roman"/>
      <family val="1"/>
      <charset val="204"/>
    </font>
    <font>
      <sz val="14"/>
      <color rgb="FF262626"/>
      <name val="Times New Roman"/>
      <family val="1"/>
      <charset val="204"/>
    </font>
    <font>
      <sz val="10"/>
      <color rgb="FF262626"/>
      <name val="Symbol"/>
      <family val="1"/>
      <charset val="2"/>
    </font>
    <font>
      <sz val="7"/>
      <color rgb="FF262626"/>
      <name val="Times New Roman"/>
      <family val="1"/>
      <charset val="204"/>
    </font>
    <font>
      <b/>
      <sz val="16"/>
      <color rgb="FF262626"/>
      <name val="Times New Roman"/>
      <family val="1"/>
      <charset val="204"/>
    </font>
  </fonts>
  <fills count="9">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164" fontId="3" fillId="0" borderId="0" applyFont="0" applyFill="0" applyBorder="0" applyAlignment="0" applyProtection="0"/>
    <xf numFmtId="0" fontId="2" fillId="0" borderId="0"/>
  </cellStyleXfs>
  <cellXfs count="344">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28"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10" fillId="0" borderId="14"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8" fillId="0" borderId="14" xfId="0" applyFont="1" applyBorder="1" applyAlignment="1">
      <alignment horizontal="left" vertical="top"/>
    </xf>
    <xf numFmtId="0" fontId="31" fillId="0" borderId="0" xfId="0" applyFont="1" applyFill="1" applyBorder="1" applyAlignment="1">
      <alignment vertical="center"/>
    </xf>
    <xf numFmtId="0" fontId="31" fillId="0" borderId="15" xfId="0" applyFont="1" applyFill="1" applyBorder="1" applyAlignment="1">
      <alignment vertical="center"/>
    </xf>
    <xf numFmtId="0" fontId="7"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1" fillId="0" borderId="14" xfId="0" applyFont="1" applyBorder="1" applyAlignment="1">
      <alignment vertical="center"/>
    </xf>
    <xf numFmtId="0" fontId="31"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0" fillId="0" borderId="10" xfId="0" applyBorder="1" applyAlignment="1">
      <alignment vertical="top" wrapText="1"/>
    </xf>
    <xf numFmtId="0" fontId="28" fillId="0" borderId="1" xfId="0" applyFont="1" applyFill="1" applyBorder="1" applyAlignment="1">
      <alignment horizontal="center" vertical="center"/>
    </xf>
    <xf numFmtId="0" fontId="8" fillId="0" borderId="1" xfId="0" applyFont="1" applyFill="1" applyBorder="1" applyAlignment="1">
      <alignment vertical="center" wrapText="1"/>
    </xf>
    <xf numFmtId="0" fontId="37" fillId="0" borderId="0" xfId="0" applyFont="1"/>
    <xf numFmtId="0" fontId="38" fillId="0" borderId="0" xfId="0" applyFont="1"/>
    <xf numFmtId="0" fontId="8" fillId="0" borderId="10" xfId="0" applyNumberFormat="1" applyFont="1" applyFill="1" applyBorder="1" applyAlignment="1">
      <alignment vertical="top" wrapText="1"/>
    </xf>
    <xf numFmtId="0" fontId="39" fillId="3" borderId="25" xfId="8" applyFont="1" applyFill="1" applyBorder="1" applyAlignment="1">
      <alignment wrapText="1"/>
    </xf>
    <xf numFmtId="0" fontId="1" fillId="3" borderId="25" xfId="8" applyFont="1" applyFill="1" applyBorder="1" applyAlignment="1">
      <alignment vertical="center"/>
    </xf>
    <xf numFmtId="0" fontId="2" fillId="3" borderId="25" xfId="8" applyFill="1" applyBorder="1" applyAlignment="1">
      <alignment horizontal="center" vertical="center"/>
    </xf>
    <xf numFmtId="4" fontId="2" fillId="3" borderId="25" xfId="8" applyNumberFormat="1" applyFill="1" applyBorder="1" applyAlignment="1">
      <alignment horizontal="center" vertical="center"/>
    </xf>
    <xf numFmtId="165" fontId="3" fillId="3" borderId="25" xfId="7" applyNumberFormat="1" applyFont="1" applyFill="1" applyBorder="1" applyAlignment="1">
      <alignment horizontal="center" vertical="center"/>
    </xf>
    <xf numFmtId="10" fontId="3" fillId="3" borderId="25" xfId="4" applyNumberFormat="1" applyFont="1" applyFill="1" applyBorder="1" applyAlignment="1">
      <alignment horizontal="center" vertical="center"/>
    </xf>
    <xf numFmtId="0" fontId="2" fillId="3" borderId="25" xfId="8" applyFill="1" applyBorder="1"/>
    <xf numFmtId="0" fontId="2" fillId="3" borderId="25" xfId="8" applyFill="1" applyBorder="1" applyAlignment="1">
      <alignment horizontal="center"/>
    </xf>
    <xf numFmtId="0" fontId="36" fillId="3" borderId="25" xfId="8" applyFont="1" applyFill="1" applyBorder="1" applyAlignment="1">
      <alignment horizontal="center"/>
    </xf>
    <xf numFmtId="3" fontId="36" fillId="3" borderId="25" xfId="8" applyNumberFormat="1" applyFont="1" applyFill="1" applyBorder="1" applyAlignment="1">
      <alignment horizontal="center"/>
    </xf>
    <xf numFmtId="10" fontId="36" fillId="3" borderId="25" xfId="8" applyNumberFormat="1" applyFont="1" applyFill="1" applyBorder="1" applyAlignment="1">
      <alignment horizontal="center" vertical="center"/>
    </xf>
    <xf numFmtId="10" fontId="2" fillId="3" borderId="25" xfId="8" applyNumberFormat="1" applyFill="1" applyBorder="1" applyAlignment="1">
      <alignment horizontal="center" vertical="center"/>
    </xf>
    <xf numFmtId="0" fontId="36" fillId="5" borderId="1" xfId="8" applyFont="1" applyFill="1" applyBorder="1" applyAlignment="1">
      <alignment horizontal="center" vertical="center" wrapText="1"/>
    </xf>
    <xf numFmtId="0" fontId="1" fillId="4" borderId="1" xfId="8" applyFont="1" applyFill="1" applyBorder="1" applyAlignment="1" applyProtection="1">
      <alignment vertical="center"/>
    </xf>
    <xf numFmtId="0" fontId="1" fillId="4" borderId="1" xfId="8" applyFont="1" applyFill="1" applyBorder="1" applyAlignment="1">
      <alignment vertical="center"/>
    </xf>
    <xf numFmtId="0" fontId="2" fillId="4" borderId="1" xfId="8" applyFill="1" applyBorder="1" applyAlignment="1">
      <alignment horizontal="center" vertical="center"/>
    </xf>
    <xf numFmtId="4" fontId="2" fillId="4" borderId="1" xfId="8" applyNumberFormat="1" applyFill="1" applyBorder="1" applyAlignment="1">
      <alignment horizontal="center" vertical="center"/>
    </xf>
    <xf numFmtId="165" fontId="3" fillId="6" borderId="1" xfId="7" applyNumberFormat="1" applyFont="1" applyFill="1" applyBorder="1" applyAlignment="1">
      <alignment horizontal="center" vertical="center"/>
    </xf>
    <xf numFmtId="10" fontId="3" fillId="6" borderId="1" xfId="4" applyNumberFormat="1" applyFont="1" applyFill="1" applyBorder="1" applyAlignment="1">
      <alignment horizontal="center" vertical="center"/>
    </xf>
    <xf numFmtId="0" fontId="2" fillId="0" borderId="1" xfId="8" applyBorder="1"/>
    <xf numFmtId="0" fontId="2" fillId="0" borderId="1" xfId="8" applyBorder="1" applyAlignment="1">
      <alignment horizontal="center"/>
    </xf>
    <xf numFmtId="0" fontId="36" fillId="6" borderId="1" xfId="8" applyFont="1" applyFill="1" applyBorder="1" applyAlignment="1">
      <alignment horizontal="center"/>
    </xf>
    <xf numFmtId="3" fontId="36" fillId="6" borderId="1" xfId="8" applyNumberFormat="1" applyFont="1" applyFill="1" applyBorder="1" applyAlignment="1">
      <alignment horizontal="center"/>
    </xf>
    <xf numFmtId="10" fontId="36" fillId="6" borderId="1" xfId="8" applyNumberFormat="1" applyFont="1" applyFill="1" applyBorder="1" applyAlignment="1">
      <alignment horizontal="center" vertical="center"/>
    </xf>
    <xf numFmtId="10" fontId="2" fillId="6" borderId="1" xfId="8" applyNumberFormat="1" applyFill="1" applyBorder="1" applyAlignment="1">
      <alignment horizontal="center" vertical="center"/>
    </xf>
    <xf numFmtId="0" fontId="40" fillId="0" borderId="0" xfId="0" applyFont="1"/>
    <xf numFmtId="0" fontId="8" fillId="0" borderId="1" xfId="0"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36" fillId="0" borderId="0" xfId="8" applyFont="1"/>
    <xf numFmtId="0" fontId="16" fillId="4" borderId="30" xfId="3" applyFont="1" applyFill="1" applyBorder="1" applyAlignment="1">
      <alignment vertical="center" wrapText="1"/>
    </xf>
    <xf numFmtId="0" fontId="44"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46" fillId="0" borderId="0" xfId="3" applyFont="1" applyAlignment="1">
      <alignment vertical="center"/>
    </xf>
    <xf numFmtId="0" fontId="48" fillId="0" borderId="0" xfId="0" applyFont="1"/>
    <xf numFmtId="0" fontId="50" fillId="0" borderId="0" xfId="3" applyFont="1" applyAlignment="1">
      <alignment vertical="center"/>
    </xf>
    <xf numFmtId="0" fontId="51" fillId="0" borderId="0" xfId="3" applyFont="1" applyAlignment="1">
      <alignment horizontal="center" vertical="center"/>
    </xf>
    <xf numFmtId="0" fontId="50" fillId="0" borderId="0" xfId="3" applyFont="1" applyAlignment="1">
      <alignment horizontal="center" vertical="center"/>
    </xf>
    <xf numFmtId="0" fontId="52" fillId="0" borderId="0" xfId="3" applyFont="1" applyAlignment="1">
      <alignment vertical="center"/>
    </xf>
    <xf numFmtId="0" fontId="52" fillId="0" borderId="0" xfId="3" applyFont="1" applyAlignment="1">
      <alignment horizontal="center" vertical="center"/>
    </xf>
    <xf numFmtId="49" fontId="8" fillId="0" borderId="1" xfId="0" applyNumberFormat="1" applyFont="1" applyFill="1" applyBorder="1" applyAlignment="1">
      <alignment horizontal="center" vertical="center" wrapText="1"/>
    </xf>
    <xf numFmtId="0" fontId="54"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56" fillId="0" borderId="0" xfId="3" applyFont="1" applyAlignment="1">
      <alignment horizontal="center" vertical="center"/>
    </xf>
    <xf numFmtId="0" fontId="8"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2" borderId="10" xfId="0" applyNumberFormat="1" applyFont="1" applyFill="1" applyBorder="1" applyAlignment="1">
      <alignment vertical="top" wrapText="1"/>
    </xf>
    <xf numFmtId="0" fontId="8" fillId="2" borderId="4" xfId="0" applyNumberFormat="1" applyFont="1" applyFill="1" applyBorder="1" applyAlignment="1">
      <alignment vertical="top" wrapText="1"/>
    </xf>
    <xf numFmtId="0" fontId="8" fillId="2" borderId="1" xfId="0" applyNumberFormat="1" applyFont="1" applyFill="1" applyBorder="1" applyAlignment="1">
      <alignment vertical="top" wrapText="1"/>
    </xf>
    <xf numFmtId="3" fontId="8" fillId="2" borderId="10" xfId="0" applyNumberFormat="1" applyFont="1" applyFill="1" applyBorder="1" applyAlignment="1">
      <alignment vertical="top" wrapText="1"/>
    </xf>
    <xf numFmtId="3" fontId="8" fillId="2" borderId="4" xfId="0" applyNumberFormat="1" applyFont="1" applyFill="1" applyBorder="1" applyAlignment="1">
      <alignment vertical="top" wrapText="1"/>
    </xf>
    <xf numFmtId="9" fontId="8" fillId="4" borderId="7" xfId="0" applyNumberFormat="1" applyFont="1" applyFill="1" applyBorder="1" applyAlignment="1">
      <alignment horizontal="center" vertical="center" wrapText="1"/>
    </xf>
    <xf numFmtId="9" fontId="8" fillId="4" borderId="3" xfId="0" applyNumberFormat="1" applyFont="1" applyFill="1" applyBorder="1" applyAlignment="1">
      <alignment horizontal="center" vertical="center" wrapText="1"/>
    </xf>
    <xf numFmtId="0" fontId="36" fillId="5" borderId="4" xfId="8" applyFont="1" applyFill="1" applyBorder="1" applyAlignment="1">
      <alignment horizontal="center" vertical="center" wrapText="1"/>
    </xf>
    <xf numFmtId="0" fontId="37" fillId="0" borderId="2" xfId="0" applyFont="1" applyFill="1" applyBorder="1"/>
    <xf numFmtId="0" fontId="4" fillId="0" borderId="0" xfId="3" applyFont="1" applyBorder="1" applyAlignment="1">
      <alignment vertical="center"/>
    </xf>
    <xf numFmtId="0" fontId="43" fillId="3" borderId="38" xfId="0" applyFont="1" applyFill="1" applyBorder="1" applyAlignment="1">
      <alignment horizontal="left" vertical="center" wrapText="1"/>
    </xf>
    <xf numFmtId="0" fontId="43" fillId="3" borderId="43" xfId="0" applyFont="1" applyFill="1" applyBorder="1" applyAlignment="1">
      <alignment horizontal="left" vertical="center" wrapText="1"/>
    </xf>
    <xf numFmtId="0" fontId="43" fillId="3" borderId="39" xfId="0" applyFont="1" applyFill="1" applyBorder="1" applyAlignment="1">
      <alignment horizontal="left" vertical="center" wrapText="1"/>
    </xf>
    <xf numFmtId="0" fontId="43" fillId="3" borderId="42" xfId="0" applyFont="1" applyFill="1" applyBorder="1" applyAlignment="1">
      <alignment horizontal="left" vertical="center" wrapText="1"/>
    </xf>
    <xf numFmtId="0" fontId="43" fillId="3" borderId="32"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3" fillId="4" borderId="49" xfId="0" applyFont="1" applyFill="1" applyBorder="1" applyAlignment="1">
      <alignment horizontal="center" vertical="center" wrapText="1"/>
    </xf>
    <xf numFmtId="0" fontId="42" fillId="4" borderId="36" xfId="0" applyFont="1" applyFill="1" applyBorder="1" applyAlignment="1">
      <alignment horizontal="center" vertical="center" wrapText="1"/>
    </xf>
    <xf numFmtId="0" fontId="43" fillId="4" borderId="27" xfId="0" applyFont="1" applyFill="1" applyBorder="1" applyAlignment="1">
      <alignment horizontal="center" vertical="center" wrapText="1"/>
    </xf>
    <xf numFmtId="2" fontId="42" fillId="0" borderId="2" xfId="0" applyNumberFormat="1" applyFont="1" applyFill="1" applyBorder="1" applyAlignment="1">
      <alignment horizontal="center" vertical="center" wrapText="1"/>
    </xf>
    <xf numFmtId="0" fontId="43" fillId="3" borderId="41" xfId="0" applyFont="1" applyFill="1" applyBorder="1" applyAlignment="1">
      <alignment horizontal="left" vertical="center" wrapText="1"/>
    </xf>
    <xf numFmtId="0" fontId="43" fillId="3" borderId="20" xfId="0" applyFont="1" applyFill="1" applyBorder="1" applyAlignment="1">
      <alignment horizontal="left" vertical="center" wrapText="1"/>
    </xf>
    <xf numFmtId="2" fontId="42" fillId="0" borderId="27" xfId="0" applyNumberFormat="1"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7" xfId="0" applyFont="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24"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6" xfId="0" applyFill="1" applyBorder="1" applyAlignment="1">
      <alignment horizontal="center" vertical="center"/>
    </xf>
    <xf numFmtId="0" fontId="0" fillId="4" borderId="31" xfId="0" applyFill="1" applyBorder="1" applyAlignment="1">
      <alignment horizontal="center" vertical="center" wrapText="1"/>
    </xf>
    <xf numFmtId="0" fontId="0" fillId="4" borderId="31" xfId="0" applyFill="1" applyBorder="1" applyAlignment="1">
      <alignment horizontal="center" vertical="center"/>
    </xf>
    <xf numFmtId="0" fontId="0" fillId="4" borderId="50" xfId="0" applyFill="1" applyBorder="1" applyAlignment="1">
      <alignment horizontal="center" vertical="center"/>
    </xf>
    <xf numFmtId="0" fontId="0" fillId="4" borderId="50" xfId="0" applyFill="1" applyBorder="1" applyAlignment="1">
      <alignment horizontal="center" vertical="center" wrapText="1"/>
    </xf>
    <xf numFmtId="0" fontId="0" fillId="4" borderId="34" xfId="0" applyFill="1" applyBorder="1" applyAlignment="1">
      <alignment horizontal="center" vertical="center" wrapText="1"/>
    </xf>
    <xf numFmtId="0" fontId="8" fillId="2" borderId="5" xfId="0" applyNumberFormat="1" applyFont="1" applyFill="1" applyBorder="1" applyAlignment="1">
      <alignment horizontal="left" vertical="top" wrapText="1"/>
    </xf>
    <xf numFmtId="0" fontId="8" fillId="0" borderId="1" xfId="0" applyNumberFormat="1" applyFont="1" applyFill="1" applyBorder="1" applyAlignment="1">
      <alignment horizontal="left" vertical="center" wrapText="1"/>
    </xf>
    <xf numFmtId="3" fontId="8" fillId="2" borderId="5" xfId="0" applyNumberFormat="1" applyFont="1" applyFill="1" applyBorder="1" applyAlignment="1">
      <alignment horizontal="center" vertical="top" wrapText="1"/>
    </xf>
    <xf numFmtId="3" fontId="8" fillId="2" borderId="1" xfId="0" applyNumberFormat="1" applyFont="1" applyFill="1" applyBorder="1" applyAlignment="1">
      <alignment horizontal="center" vertical="top" wrapText="1"/>
    </xf>
    <xf numFmtId="0" fontId="32" fillId="3" borderId="28" xfId="0" applyFont="1" applyFill="1" applyBorder="1" applyAlignment="1">
      <alignment horizontal="center" vertical="center" wrapText="1"/>
    </xf>
    <xf numFmtId="0" fontId="61" fillId="0" borderId="24" xfId="0" applyFont="1" applyBorder="1" applyAlignment="1">
      <alignment horizontal="justify" vertical="center" wrapText="1"/>
    </xf>
    <xf numFmtId="0" fontId="61" fillId="0" borderId="33" xfId="0" applyFont="1" applyBorder="1" applyAlignment="1">
      <alignment horizontal="justify" vertical="center" wrapText="1"/>
    </xf>
    <xf numFmtId="0" fontId="61" fillId="0" borderId="26" xfId="0" applyFont="1" applyBorder="1" applyAlignment="1">
      <alignment horizontal="justify" vertical="center" wrapText="1"/>
    </xf>
    <xf numFmtId="0" fontId="61" fillId="0" borderId="34" xfId="0" applyFont="1" applyBorder="1" applyAlignment="1">
      <alignment horizontal="justify" vertical="center" wrapText="1"/>
    </xf>
    <xf numFmtId="0" fontId="10" fillId="0" borderId="56" xfId="0" applyNumberFormat="1" applyFont="1" applyFill="1" applyBorder="1" applyAlignment="1">
      <alignment horizontal="center" vertical="center" wrapText="1"/>
    </xf>
    <xf numFmtId="0" fontId="10" fillId="0" borderId="57" xfId="0" applyNumberFormat="1" applyFont="1" applyFill="1" applyBorder="1" applyAlignment="1">
      <alignment horizontal="center" vertical="center" wrapText="1"/>
    </xf>
    <xf numFmtId="0" fontId="10" fillId="0" borderId="60" xfId="0" applyNumberFormat="1" applyFont="1" applyFill="1" applyBorder="1" applyAlignment="1">
      <alignment horizontal="center" vertical="center" wrapText="1"/>
    </xf>
    <xf numFmtId="0" fontId="0" fillId="0" borderId="38" xfId="0" applyBorder="1"/>
    <xf numFmtId="49" fontId="18" fillId="0" borderId="24" xfId="0" applyNumberFormat="1" applyFont="1" applyFill="1" applyBorder="1" applyAlignment="1">
      <alignment horizontal="center" vertical="center" wrapText="1"/>
    </xf>
    <xf numFmtId="0" fontId="8" fillId="0" borderId="33" xfId="0" applyNumberFormat="1" applyFont="1" applyFill="1" applyBorder="1" applyAlignment="1">
      <alignment horizontal="left" vertical="center" wrapText="1"/>
    </xf>
    <xf numFmtId="49" fontId="18" fillId="0" borderId="26" xfId="0" applyNumberFormat="1" applyFont="1" applyFill="1" applyBorder="1" applyAlignment="1">
      <alignment horizontal="center" vertical="center" wrapText="1"/>
    </xf>
    <xf numFmtId="0" fontId="8" fillId="0" borderId="31" xfId="0" applyNumberFormat="1" applyFont="1" applyFill="1" applyBorder="1" applyAlignment="1">
      <alignment horizontal="left" vertical="center" wrapText="1"/>
    </xf>
    <xf numFmtId="0" fontId="8" fillId="0" borderId="34" xfId="0" applyNumberFormat="1" applyFont="1" applyFill="1" applyBorder="1" applyAlignment="1">
      <alignment horizontal="left" vertical="center" wrapText="1"/>
    </xf>
    <xf numFmtId="0" fontId="8" fillId="0" borderId="24" xfId="0" applyNumberFormat="1" applyFont="1" applyFill="1" applyBorder="1" applyAlignment="1">
      <alignment horizontal="center" vertical="center" wrapText="1"/>
    </xf>
    <xf numFmtId="0" fontId="8" fillId="0" borderId="33" xfId="0" applyNumberFormat="1" applyFont="1" applyFill="1" applyBorder="1" applyAlignment="1">
      <alignment vertical="center" wrapText="1"/>
    </xf>
    <xf numFmtId="0" fontId="0" fillId="0" borderId="33" xfId="0" applyFont="1" applyBorder="1" applyAlignment="1">
      <alignment vertical="center" wrapText="1"/>
    </xf>
    <xf numFmtId="0" fontId="8" fillId="0" borderId="26" xfId="0" applyNumberFormat="1" applyFont="1" applyFill="1" applyBorder="1" applyAlignment="1">
      <alignment horizontal="center"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32" fillId="2" borderId="5"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top" wrapText="1"/>
    </xf>
    <xf numFmtId="0" fontId="8" fillId="0"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8" fillId="7" borderId="6" xfId="0" applyNumberFormat="1" applyFont="1" applyFill="1" applyBorder="1" applyAlignment="1">
      <alignment horizontal="left" vertical="center" wrapText="1"/>
    </xf>
    <xf numFmtId="0" fontId="8" fillId="7" borderId="7"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7" xfId="0" applyBorder="1" applyAlignment="1">
      <alignment vertical="center" wrapText="1"/>
    </xf>
    <xf numFmtId="0" fontId="7"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26" fillId="2" borderId="3" xfId="0" applyNumberFormat="1" applyFont="1" applyFill="1" applyBorder="1" applyAlignment="1">
      <alignment horizontal="left" vertical="center" wrapText="1"/>
    </xf>
    <xf numFmtId="0" fontId="26" fillId="2" borderId="6" xfId="0" applyNumberFormat="1" applyFont="1" applyFill="1" applyBorder="1" applyAlignment="1">
      <alignment horizontal="left" vertical="center" wrapText="1"/>
    </xf>
    <xf numFmtId="0" fontId="26" fillId="2" borderId="7" xfId="0" applyNumberFormat="1" applyFont="1" applyFill="1" applyBorder="1" applyAlignment="1">
      <alignment horizontal="left" vertical="center" wrapText="1"/>
    </xf>
    <xf numFmtId="0" fontId="22" fillId="2" borderId="1" xfId="0" applyFont="1" applyFill="1" applyBorder="1" applyAlignment="1">
      <alignment horizontal="center" vertical="center"/>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8" fillId="4" borderId="3"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8" borderId="3" xfId="0" applyNumberFormat="1" applyFont="1" applyFill="1" applyBorder="1" applyAlignment="1">
      <alignment horizontal="left" vertical="center" wrapText="1"/>
    </xf>
    <xf numFmtId="0" fontId="8" fillId="8" borderId="6" xfId="0" applyNumberFormat="1" applyFont="1" applyFill="1" applyBorder="1" applyAlignment="1">
      <alignment horizontal="left" vertical="center" wrapText="1"/>
    </xf>
    <xf numFmtId="0" fontId="8" fillId="8" borderId="7"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0" fontId="8" fillId="4" borderId="3" xfId="0" applyNumberFormat="1" applyFont="1" applyFill="1" applyBorder="1" applyAlignment="1">
      <alignment horizontal="left" vertical="center" wrapText="1"/>
    </xf>
    <xf numFmtId="0" fontId="8" fillId="4" borderId="7" xfId="0" applyNumberFormat="1" applyFont="1" applyFill="1" applyBorder="1" applyAlignment="1">
      <alignment horizontal="left" vertical="center" wrapText="1"/>
    </xf>
    <xf numFmtId="0" fontId="55" fillId="0" borderId="9" xfId="0" applyFont="1" applyFill="1" applyBorder="1" applyAlignment="1">
      <alignment horizontal="left" vertical="center"/>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4" borderId="1" xfId="0" applyFont="1" applyFill="1" applyBorder="1" applyAlignment="1">
      <alignment horizontal="center" vertical="center"/>
    </xf>
    <xf numFmtId="0" fontId="29"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4" fillId="4" borderId="1"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10" fillId="4" borderId="50" xfId="0" applyNumberFormat="1" applyFont="1" applyFill="1" applyBorder="1" applyAlignment="1">
      <alignment horizontal="center" vertical="center" wrapText="1"/>
    </xf>
    <xf numFmtId="0" fontId="10" fillId="4" borderId="61" xfId="0" applyNumberFormat="1" applyFont="1" applyFill="1" applyBorder="1" applyAlignment="1">
      <alignment horizontal="center" vertical="center" wrapText="1"/>
    </xf>
    <xf numFmtId="0" fontId="10" fillId="0" borderId="51" xfId="0" applyNumberFormat="1" applyFont="1" applyFill="1" applyBorder="1" applyAlignment="1">
      <alignment horizontal="left" vertical="center" wrapText="1"/>
    </xf>
    <xf numFmtId="0" fontId="10" fillId="0" borderId="23" xfId="0" applyNumberFormat="1" applyFont="1" applyFill="1" applyBorder="1" applyAlignment="1">
      <alignment horizontal="left" vertical="center" wrapText="1"/>
    </xf>
    <xf numFmtId="0" fontId="3" fillId="0" borderId="35" xfId="0" applyFont="1" applyBorder="1" applyAlignment="1">
      <alignment horizontal="left" vertical="center" wrapText="1"/>
    </xf>
    <xf numFmtId="0" fontId="10" fillId="0" borderId="58" xfId="0" applyNumberFormat="1" applyFont="1" applyFill="1" applyBorder="1" applyAlignment="1">
      <alignment horizontal="center" vertical="center" wrapText="1"/>
    </xf>
    <xf numFmtId="0" fontId="10" fillId="0" borderId="59" xfId="0" applyNumberFormat="1" applyFont="1" applyFill="1" applyBorder="1" applyAlignment="1">
      <alignment horizontal="center" vertical="center" wrapText="1"/>
    </xf>
    <xf numFmtId="0" fontId="10" fillId="0" borderId="54"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55" xfId="0" applyNumberFormat="1" applyFont="1" applyFill="1" applyBorder="1" applyAlignment="1">
      <alignment horizontal="left" vertical="center" wrapText="1"/>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7" fillId="4" borderId="31" xfId="0" applyNumberFormat="1" applyFont="1" applyFill="1" applyBorder="1" applyAlignment="1">
      <alignment horizontal="left" vertical="center" wrapText="1"/>
    </xf>
    <xf numFmtId="0" fontId="16"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32" fillId="0" borderId="16"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42" fillId="3" borderId="12"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3" fillId="3" borderId="44" xfId="0" applyFont="1" applyFill="1" applyBorder="1" applyAlignment="1">
      <alignment horizontal="left" vertical="center" wrapText="1"/>
    </xf>
    <xf numFmtId="0" fontId="43" fillId="3" borderId="39" xfId="0" applyFont="1" applyFill="1" applyBorder="1" applyAlignment="1">
      <alignment horizontal="left" vertical="center" wrapText="1"/>
    </xf>
    <xf numFmtId="0" fontId="43" fillId="3" borderId="29" xfId="0" applyFont="1" applyFill="1" applyBorder="1" applyAlignment="1">
      <alignment horizontal="center" vertical="center" wrapText="1"/>
    </xf>
    <xf numFmtId="0" fontId="43" fillId="3" borderId="32"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42" fillId="4" borderId="32" xfId="0" applyFont="1" applyFill="1" applyBorder="1" applyAlignment="1">
      <alignment horizontal="center" vertical="center" wrapText="1"/>
    </xf>
    <xf numFmtId="2" fontId="42" fillId="0" borderId="29" xfId="0" applyNumberFormat="1" applyFont="1" applyFill="1" applyBorder="1" applyAlignment="1">
      <alignment horizontal="center" vertical="center" wrapText="1"/>
    </xf>
    <xf numFmtId="2" fontId="42" fillId="0" borderId="32" xfId="0" applyNumberFormat="1" applyFont="1" applyFill="1" applyBorder="1" applyAlignment="1">
      <alignment horizontal="center" vertical="center" wrapText="1"/>
    </xf>
    <xf numFmtId="0" fontId="42" fillId="3" borderId="37"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5" fillId="0" borderId="19" xfId="3" applyFont="1" applyBorder="1" applyAlignment="1">
      <alignment horizontal="center" vertical="center"/>
    </xf>
    <xf numFmtId="0" fontId="54" fillId="0" borderId="0" xfId="0" applyFont="1" applyBorder="1" applyAlignment="1">
      <alignment horizontal="left" vertical="center"/>
    </xf>
    <xf numFmtId="0" fontId="16" fillId="0" borderId="21" xfId="3" applyFont="1" applyBorder="1" applyAlignment="1">
      <alignment horizontal="right" vertical="center" wrapText="1"/>
    </xf>
    <xf numFmtId="0" fontId="16" fillId="0" borderId="22" xfId="3" applyFont="1" applyBorder="1" applyAlignment="1">
      <alignment horizontal="right" vertical="center" wrapText="1"/>
    </xf>
    <xf numFmtId="0" fontId="16" fillId="0" borderId="24"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1" xfId="3" applyFont="1" applyBorder="1" applyAlignment="1">
      <alignment horizontal="right" vertical="center" wrapText="1"/>
    </xf>
    <xf numFmtId="0" fontId="16" fillId="4" borderId="23" xfId="3" applyFont="1" applyFill="1" applyBorder="1" applyAlignment="1">
      <alignment horizontal="center" vertical="center" wrapText="1"/>
    </xf>
    <xf numFmtId="0" fontId="16" fillId="4" borderId="35" xfId="3" applyFont="1" applyFill="1" applyBorder="1" applyAlignment="1">
      <alignment horizontal="center" vertical="center" wrapText="1"/>
    </xf>
    <xf numFmtId="0" fontId="57" fillId="3" borderId="3" xfId="3" applyFont="1" applyFill="1" applyBorder="1" applyAlignment="1">
      <alignment horizontal="left" vertical="center" wrapText="1"/>
    </xf>
    <xf numFmtId="0" fontId="57" fillId="3" borderId="6" xfId="3" applyFont="1" applyFill="1" applyBorder="1" applyAlignment="1">
      <alignment horizontal="left" vertical="center" wrapText="1"/>
    </xf>
    <xf numFmtId="0" fontId="57" fillId="3" borderId="17" xfId="3" applyFont="1" applyFill="1" applyBorder="1" applyAlignment="1">
      <alignment horizontal="left" vertical="center" wrapText="1"/>
    </xf>
    <xf numFmtId="0" fontId="57" fillId="3" borderId="48" xfId="3" applyFont="1" applyFill="1" applyBorder="1" applyAlignment="1">
      <alignment horizontal="center" vertical="center" wrapText="1"/>
    </xf>
    <xf numFmtId="0" fontId="57" fillId="3" borderId="19" xfId="3" applyFont="1" applyFill="1" applyBorder="1" applyAlignment="1">
      <alignment horizontal="center" vertical="center" wrapText="1"/>
    </xf>
    <xf numFmtId="0" fontId="57" fillId="3" borderId="20" xfId="3" applyFont="1" applyFill="1" applyBorder="1" applyAlignment="1">
      <alignment horizontal="center" vertical="center" wrapText="1"/>
    </xf>
    <xf numFmtId="0" fontId="59" fillId="3" borderId="29"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42" fillId="0" borderId="14" xfId="0" applyFont="1" applyBorder="1" applyAlignment="1">
      <alignment horizontal="left" vertical="center"/>
    </xf>
    <xf numFmtId="0" fontId="42" fillId="0" borderId="0" xfId="0" applyFont="1" applyBorder="1" applyAlignment="1">
      <alignment horizontal="left" vertical="center"/>
    </xf>
    <xf numFmtId="0" fontId="60" fillId="0" borderId="51" xfId="0" applyFont="1" applyBorder="1" applyAlignment="1">
      <alignment horizontal="center" vertical="center" wrapText="1"/>
    </xf>
    <xf numFmtId="0" fontId="60" fillId="0" borderId="35" xfId="0" applyFont="1" applyBorder="1" applyAlignment="1">
      <alignment horizontal="center" vertical="center" wrapText="1"/>
    </xf>
    <xf numFmtId="0" fontId="62" fillId="0" borderId="16" xfId="0" applyFont="1" applyBorder="1" applyAlignment="1">
      <alignment horizontal="left" vertical="center" wrapText="1"/>
    </xf>
    <xf numFmtId="0" fontId="62" fillId="0" borderId="17" xfId="0" applyFont="1" applyBorder="1" applyAlignment="1">
      <alignment horizontal="left" vertical="center" wrapText="1"/>
    </xf>
    <xf numFmtId="0" fontId="62" fillId="0" borderId="52" xfId="0" applyFont="1" applyBorder="1" applyAlignment="1">
      <alignment horizontal="left" vertical="center" wrapText="1"/>
    </xf>
    <xf numFmtId="0" fontId="62" fillId="0" borderId="53" xfId="0" applyFont="1" applyBorder="1" applyAlignment="1">
      <alignment horizontal="left" vertical="center" wrapText="1"/>
    </xf>
    <xf numFmtId="0" fontId="60" fillId="0" borderId="54" xfId="0" applyFont="1" applyBorder="1" applyAlignment="1">
      <alignment horizontal="center" vertical="center" wrapText="1"/>
    </xf>
    <xf numFmtId="0" fontId="60" fillId="0" borderId="41" xfId="0" applyFont="1" applyBorder="1" applyAlignment="1">
      <alignment horizontal="center" vertical="center" wrapText="1"/>
    </xf>
    <xf numFmtId="0" fontId="61" fillId="0" borderId="52" xfId="0" applyFont="1" applyBorder="1" applyAlignment="1">
      <alignment horizontal="left" vertical="center" wrapText="1"/>
    </xf>
    <xf numFmtId="0" fontId="61" fillId="0" borderId="53" xfId="0" applyFont="1" applyBorder="1" applyAlignment="1">
      <alignment horizontal="left" vertical="center" wrapText="1"/>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0" fillId="0" borderId="54" xfId="0" applyFont="1" applyBorder="1" applyAlignment="1">
      <alignment horizontal="left" vertical="center" wrapText="1"/>
    </xf>
    <xf numFmtId="0" fontId="60" fillId="0" borderId="41" xfId="0" applyFont="1" applyBorder="1" applyAlignment="1">
      <alignment horizontal="left" vertical="center" wrapText="1"/>
    </xf>
    <xf numFmtId="0" fontId="60" fillId="0" borderId="16" xfId="0" applyFont="1" applyBorder="1" applyAlignment="1">
      <alignment horizontal="left" vertical="center" wrapText="1"/>
    </xf>
    <xf numFmtId="0" fontId="60" fillId="0" borderId="17" xfId="0" applyFont="1" applyBorder="1" applyAlignment="1">
      <alignment horizontal="left" vertical="center" wrapText="1"/>
    </xf>
    <xf numFmtId="0" fontId="64" fillId="0" borderId="0" xfId="0" applyFont="1" applyBorder="1" applyAlignment="1">
      <alignment horizontal="center" vertical="center" wrapText="1"/>
    </xf>
    <xf numFmtId="0" fontId="53" fillId="0" borderId="0" xfId="0" applyFont="1" applyAlignment="1">
      <alignment horizontal="center"/>
    </xf>
    <xf numFmtId="0" fontId="38" fillId="0" borderId="0" xfId="0" applyFont="1" applyAlignment="1">
      <alignment horizontal="center"/>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8"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7" builtin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G57"/>
  <sheetViews>
    <sheetView showGridLines="0" tabSelected="1" view="pageBreakPreview" topLeftCell="A46" zoomScaleNormal="75" zoomScaleSheetLayoutView="100" workbookViewId="0">
      <selection activeCell="C49" sqref="C49:G49"/>
    </sheetView>
  </sheetViews>
  <sheetFormatPr defaultRowHeight="15.75"/>
  <cols>
    <col min="1" max="1" width="11.42578125" style="10" customWidth="1"/>
    <col min="2" max="2" width="12.7109375" style="10" customWidth="1"/>
    <col min="3" max="3" width="38.140625" style="10" customWidth="1"/>
    <col min="4" max="4" width="15.5703125" style="11" customWidth="1"/>
    <col min="5" max="5" width="40.5703125" style="11" customWidth="1"/>
    <col min="6" max="6" width="30.42578125" style="11" customWidth="1"/>
    <col min="7" max="7" width="80.28515625" style="10" customWidth="1"/>
    <col min="8" max="8" width="10.5703125" style="10" customWidth="1"/>
    <col min="9" max="16384" width="9.140625" style="10"/>
  </cols>
  <sheetData>
    <row r="1" spans="2:7" ht="11.25" customHeight="1">
      <c r="F1" s="10"/>
    </row>
    <row r="2" spans="2:7" s="2" customFormat="1" ht="43.5" customHeight="1">
      <c r="B2" s="204" t="s">
        <v>99</v>
      </c>
      <c r="C2" s="205"/>
      <c r="D2" s="209" t="s">
        <v>244</v>
      </c>
      <c r="E2" s="209"/>
      <c r="F2" s="1"/>
    </row>
    <row r="3" spans="2:7">
      <c r="B3" s="9"/>
    </row>
    <row r="4" spans="2:7" s="2" customFormat="1" ht="30" customHeight="1">
      <c r="B4" s="180" t="s">
        <v>32</v>
      </c>
      <c r="C4" s="181"/>
      <c r="D4" s="181"/>
      <c r="E4" s="181"/>
      <c r="F4" s="181"/>
      <c r="G4" s="53"/>
    </row>
    <row r="5" spans="2:7" ht="59.25" customHeight="1">
      <c r="B5" s="3" t="s">
        <v>5</v>
      </c>
      <c r="C5" s="190" t="s">
        <v>195</v>
      </c>
      <c r="D5" s="191"/>
      <c r="E5" s="191"/>
      <c r="F5" s="191"/>
      <c r="G5" s="192"/>
    </row>
    <row r="6" spans="2:7" ht="56.25" customHeight="1">
      <c r="B6" s="3" t="s">
        <v>6</v>
      </c>
      <c r="C6" s="4" t="s">
        <v>113</v>
      </c>
      <c r="D6" s="206" t="s">
        <v>243</v>
      </c>
      <c r="E6" s="207"/>
      <c r="F6" s="207"/>
      <c r="G6" s="208"/>
    </row>
    <row r="7" spans="2:7" s="9" customFormat="1" ht="24" customHeight="1">
      <c r="B7" s="5" t="s">
        <v>7</v>
      </c>
      <c r="C7" s="193" t="s">
        <v>100</v>
      </c>
      <c r="D7" s="194"/>
      <c r="E7" s="194"/>
      <c r="F7" s="194"/>
      <c r="G7" s="53"/>
    </row>
    <row r="8" spans="2:7" ht="42" customHeight="1">
      <c r="B8" s="182" t="s">
        <v>19</v>
      </c>
      <c r="C8" s="56" t="s">
        <v>101</v>
      </c>
      <c r="D8" s="55" t="s">
        <v>188</v>
      </c>
      <c r="E8" s="55" t="s">
        <v>143</v>
      </c>
      <c r="F8" s="55" t="s">
        <v>138</v>
      </c>
      <c r="G8" s="55" t="s">
        <v>174</v>
      </c>
    </row>
    <row r="9" spans="2:7" ht="261.75" customHeight="1">
      <c r="B9" s="183"/>
      <c r="C9" s="62"/>
      <c r="D9" s="177">
        <v>1</v>
      </c>
      <c r="E9" s="110" t="s">
        <v>245</v>
      </c>
      <c r="F9" s="154" t="s">
        <v>246</v>
      </c>
      <c r="G9" s="152" t="s">
        <v>268</v>
      </c>
    </row>
    <row r="10" spans="2:7" ht="139.5" customHeight="1">
      <c r="B10" s="183"/>
      <c r="C10" s="62"/>
      <c r="D10" s="178"/>
      <c r="E10" s="110" t="s">
        <v>247</v>
      </c>
      <c r="F10" s="155" t="s">
        <v>248</v>
      </c>
      <c r="G10" s="110" t="s">
        <v>251</v>
      </c>
    </row>
    <row r="11" spans="2:7" ht="58.5" customHeight="1">
      <c r="B11" s="183"/>
      <c r="C11" s="62"/>
      <c r="D11" s="178"/>
      <c r="E11" s="108" t="s">
        <v>249</v>
      </c>
      <c r="F11" s="155" t="s">
        <v>250</v>
      </c>
      <c r="G11" s="110" t="s">
        <v>269</v>
      </c>
    </row>
    <row r="12" spans="2:7" ht="239.25" hidden="1" customHeight="1">
      <c r="B12" s="183"/>
      <c r="C12" s="62"/>
      <c r="D12" s="178"/>
      <c r="E12" s="108"/>
      <c r="F12" s="111"/>
      <c r="G12" s="108"/>
    </row>
    <row r="13" spans="2:7" ht="45.75" hidden="1" customHeight="1">
      <c r="B13" s="184"/>
      <c r="C13" s="57"/>
      <c r="D13" s="179"/>
      <c r="E13" s="109"/>
      <c r="F13" s="112"/>
      <c r="G13" s="109"/>
    </row>
    <row r="14" spans="2:7" ht="278.25" customHeight="1">
      <c r="B14" s="3" t="s">
        <v>20</v>
      </c>
      <c r="C14" s="4" t="s">
        <v>18</v>
      </c>
      <c r="D14" s="174" t="s">
        <v>334</v>
      </c>
      <c r="E14" s="175"/>
      <c r="F14" s="175"/>
      <c r="G14" s="176"/>
    </row>
    <row r="15" spans="2:7" ht="94.5" customHeight="1">
      <c r="B15" s="3" t="s">
        <v>21</v>
      </c>
      <c r="C15" s="4" t="s">
        <v>33</v>
      </c>
      <c r="D15" s="174" t="s">
        <v>252</v>
      </c>
      <c r="E15" s="175"/>
      <c r="F15" s="175"/>
      <c r="G15" s="176"/>
    </row>
    <row r="16" spans="2:7" ht="86.25" customHeight="1">
      <c r="B16" s="3" t="s">
        <v>104</v>
      </c>
      <c r="C16" s="12" t="s">
        <v>111</v>
      </c>
      <c r="D16" s="174" t="s">
        <v>253</v>
      </c>
      <c r="E16" s="175"/>
      <c r="F16" s="175"/>
      <c r="G16" s="176"/>
    </row>
    <row r="17" spans="2:7" ht="69.75" customHeight="1">
      <c r="B17" s="3" t="s">
        <v>196</v>
      </c>
      <c r="C17" s="4" t="s">
        <v>39</v>
      </c>
      <c r="D17" s="185" t="s">
        <v>176</v>
      </c>
      <c r="E17" s="186"/>
      <c r="F17" s="186"/>
      <c r="G17" s="187"/>
    </row>
    <row r="18" spans="2:7" ht="156.75" customHeight="1">
      <c r="B18" s="89" t="s">
        <v>197</v>
      </c>
      <c r="C18" s="94" t="s">
        <v>22</v>
      </c>
      <c r="D18" s="174" t="s">
        <v>256</v>
      </c>
      <c r="E18" s="175"/>
      <c r="F18" s="175"/>
      <c r="G18" s="176"/>
    </row>
    <row r="19" spans="2:7" ht="141.75" customHeight="1">
      <c r="B19" s="89" t="s">
        <v>197</v>
      </c>
      <c r="C19" s="104" t="s">
        <v>190</v>
      </c>
      <c r="D19" s="188" t="s">
        <v>335</v>
      </c>
      <c r="E19" s="188"/>
      <c r="F19" s="188"/>
      <c r="G19" s="189"/>
    </row>
    <row r="20" spans="2:7" ht="29.25" customHeight="1">
      <c r="B20" s="180" t="s">
        <v>41</v>
      </c>
      <c r="C20" s="181"/>
      <c r="D20" s="181"/>
      <c r="E20" s="181"/>
      <c r="F20" s="181"/>
      <c r="G20" s="53"/>
    </row>
    <row r="21" spans="2:7" ht="35.25" customHeight="1">
      <c r="B21" s="3" t="s">
        <v>0</v>
      </c>
      <c r="C21" s="190" t="s">
        <v>140</v>
      </c>
      <c r="D21" s="191"/>
      <c r="E21" s="191"/>
      <c r="F21" s="191"/>
      <c r="G21" s="192"/>
    </row>
    <row r="22" spans="2:7" ht="29.25" customHeight="1">
      <c r="B22" s="180" t="s">
        <v>42</v>
      </c>
      <c r="C22" s="181"/>
      <c r="D22" s="181"/>
      <c r="E22" s="181"/>
      <c r="F22" s="181"/>
      <c r="G22" s="53"/>
    </row>
    <row r="23" spans="2:7" s="9" customFormat="1" ht="72.75" customHeight="1">
      <c r="B23" s="3" t="s">
        <v>1</v>
      </c>
      <c r="C23" s="190" t="s">
        <v>194</v>
      </c>
      <c r="D23" s="191"/>
      <c r="E23" s="191"/>
      <c r="F23" s="191"/>
      <c r="G23" s="192"/>
    </row>
    <row r="24" spans="2:7" ht="36.75" customHeight="1">
      <c r="B24" s="5" t="s">
        <v>2</v>
      </c>
      <c r="C24" s="5" t="s">
        <v>23</v>
      </c>
      <c r="D24" s="198" t="s">
        <v>24</v>
      </c>
      <c r="E24" s="199"/>
      <c r="F24" s="199"/>
      <c r="G24" s="200"/>
    </row>
    <row r="25" spans="2:7" ht="35.25" customHeight="1">
      <c r="B25" s="3" t="s">
        <v>26</v>
      </c>
      <c r="C25" s="6" t="s">
        <v>25</v>
      </c>
      <c r="D25" s="190" t="s">
        <v>179</v>
      </c>
      <c r="E25" s="191"/>
      <c r="F25" s="191"/>
      <c r="G25" s="192"/>
    </row>
    <row r="26" spans="2:7" ht="33" customHeight="1">
      <c r="B26" s="3" t="s">
        <v>27</v>
      </c>
      <c r="C26" s="6" t="s">
        <v>105</v>
      </c>
      <c r="D26" s="196" t="s">
        <v>141</v>
      </c>
      <c r="E26" s="190"/>
      <c r="F26" s="190"/>
      <c r="G26" s="53"/>
    </row>
    <row r="27" spans="2:7" s="2" customFormat="1" ht="38.25" customHeight="1">
      <c r="B27" s="3" t="s">
        <v>28</v>
      </c>
      <c r="C27" s="7" t="s">
        <v>38</v>
      </c>
      <c r="D27" s="190" t="s">
        <v>142</v>
      </c>
      <c r="E27" s="191"/>
      <c r="F27" s="191"/>
      <c r="G27" s="197"/>
    </row>
    <row r="28" spans="2:7" ht="69.75" customHeight="1">
      <c r="B28" s="3" t="s">
        <v>29</v>
      </c>
      <c r="C28" s="59" t="s">
        <v>114</v>
      </c>
      <c r="D28" s="201" t="s">
        <v>315</v>
      </c>
      <c r="E28" s="202"/>
      <c r="F28" s="202"/>
      <c r="G28" s="203"/>
    </row>
    <row r="29" spans="2:7" ht="63.75" customHeight="1">
      <c r="B29" s="3" t="s">
        <v>30</v>
      </c>
      <c r="C29" s="59" t="s">
        <v>239</v>
      </c>
      <c r="D29" s="201" t="s">
        <v>316</v>
      </c>
      <c r="E29" s="202"/>
      <c r="F29" s="202"/>
      <c r="G29" s="203"/>
    </row>
    <row r="30" spans="2:7" ht="54.75" customHeight="1">
      <c r="B30" s="102" t="s">
        <v>187</v>
      </c>
      <c r="C30" s="59" t="s">
        <v>185</v>
      </c>
      <c r="D30" s="201" t="s">
        <v>257</v>
      </c>
      <c r="E30" s="202"/>
      <c r="F30" s="202"/>
      <c r="G30" s="203"/>
    </row>
    <row r="31" spans="2:7" ht="48" customHeight="1">
      <c r="B31" s="8" t="s">
        <v>3</v>
      </c>
      <c r="C31" s="190" t="s">
        <v>258</v>
      </c>
      <c r="D31" s="191"/>
      <c r="E31" s="191"/>
      <c r="F31" s="191"/>
      <c r="G31" s="192"/>
    </row>
    <row r="32" spans="2:7" ht="39.75" customHeight="1">
      <c r="B32" s="8" t="s">
        <v>14</v>
      </c>
      <c r="C32" s="190" t="s">
        <v>96</v>
      </c>
      <c r="D32" s="191"/>
      <c r="E32" s="191"/>
      <c r="F32" s="191"/>
      <c r="G32" s="192"/>
    </row>
    <row r="33" spans="2:7" ht="39" customHeight="1">
      <c r="B33" s="13" t="s">
        <v>15</v>
      </c>
      <c r="C33" s="193" t="s">
        <v>115</v>
      </c>
      <c r="D33" s="194"/>
      <c r="E33" s="194"/>
      <c r="F33" s="194"/>
      <c r="G33" s="195"/>
    </row>
    <row r="34" spans="2:7" ht="36" customHeight="1">
      <c r="B34" s="180" t="s">
        <v>43</v>
      </c>
      <c r="C34" s="181"/>
      <c r="D34" s="181"/>
      <c r="E34" s="181"/>
      <c r="F34" s="181"/>
      <c r="G34" s="53"/>
    </row>
    <row r="35" spans="2:7" ht="39" customHeight="1">
      <c r="B35" s="3" t="s">
        <v>4</v>
      </c>
      <c r="C35" s="4" t="s">
        <v>44</v>
      </c>
      <c r="D35" s="234" t="s">
        <v>260</v>
      </c>
      <c r="E35" s="235"/>
      <c r="F35" s="235"/>
      <c r="G35" s="236"/>
    </row>
    <row r="36" spans="2:7" ht="124.5" customHeight="1">
      <c r="B36" s="3" t="s">
        <v>17</v>
      </c>
      <c r="C36" s="4" t="s">
        <v>45</v>
      </c>
      <c r="D36" s="174" t="s">
        <v>317</v>
      </c>
      <c r="E36" s="175"/>
      <c r="F36" s="175"/>
      <c r="G36" s="176"/>
    </row>
    <row r="37" spans="2:7" ht="36" customHeight="1">
      <c r="B37" s="3" t="s">
        <v>10</v>
      </c>
      <c r="C37" s="4" t="s">
        <v>40</v>
      </c>
      <c r="D37" s="237" t="s">
        <v>261</v>
      </c>
      <c r="E37" s="238"/>
      <c r="F37" s="238"/>
      <c r="G37" s="239"/>
    </row>
    <row r="38" spans="2:7" ht="48" customHeight="1">
      <c r="B38" s="3" t="s">
        <v>31</v>
      </c>
      <c r="C38" s="4" t="s">
        <v>46</v>
      </c>
      <c r="D38" s="215" t="s">
        <v>47</v>
      </c>
      <c r="E38" s="216"/>
      <c r="F38" s="216"/>
      <c r="G38" s="217"/>
    </row>
    <row r="39" spans="2:7" ht="39.75" customHeight="1">
      <c r="B39" s="225" t="s">
        <v>35</v>
      </c>
      <c r="C39" s="228" t="s">
        <v>37</v>
      </c>
      <c r="D39" s="219" t="s">
        <v>180</v>
      </c>
      <c r="E39" s="220"/>
      <c r="F39" s="174" t="s">
        <v>240</v>
      </c>
      <c r="G39" s="176"/>
    </row>
    <row r="40" spans="2:7" ht="39.75" customHeight="1">
      <c r="B40" s="226"/>
      <c r="C40" s="229"/>
      <c r="D40" s="219" t="s">
        <v>181</v>
      </c>
      <c r="E40" s="220"/>
      <c r="F40" s="174" t="s">
        <v>241</v>
      </c>
      <c r="G40" s="176"/>
    </row>
    <row r="41" spans="2:7" ht="42.75" customHeight="1">
      <c r="B41" s="227"/>
      <c r="C41" s="230"/>
      <c r="D41" s="219" t="s">
        <v>186</v>
      </c>
      <c r="E41" s="220"/>
      <c r="F41" s="174" t="s">
        <v>242</v>
      </c>
      <c r="G41" s="176"/>
    </row>
    <row r="42" spans="2:7" ht="20.25" customHeight="1">
      <c r="B42" s="180" t="s">
        <v>202</v>
      </c>
      <c r="C42" s="181"/>
      <c r="D42" s="181"/>
      <c r="E42" s="181"/>
      <c r="F42" s="181"/>
      <c r="G42" s="218"/>
    </row>
    <row r="43" spans="2:7" ht="39.75" customHeight="1">
      <c r="B43" s="3" t="s">
        <v>36</v>
      </c>
      <c r="C43" s="231" t="s">
        <v>198</v>
      </c>
      <c r="D43" s="232"/>
      <c r="E43" s="232"/>
      <c r="F43" s="232"/>
      <c r="G43" s="233"/>
    </row>
    <row r="44" spans="2:7" ht="33.75" customHeight="1">
      <c r="B44" s="3" t="s">
        <v>102</v>
      </c>
      <c r="C44" s="198" t="s">
        <v>218</v>
      </c>
      <c r="D44" s="200"/>
      <c r="E44" s="107" t="s">
        <v>144</v>
      </c>
      <c r="F44" s="221" t="s">
        <v>200</v>
      </c>
      <c r="G44" s="221"/>
    </row>
    <row r="45" spans="2:7" ht="174.75" customHeight="1">
      <c r="B45" s="106" t="s">
        <v>103</v>
      </c>
      <c r="C45" s="240" t="s">
        <v>336</v>
      </c>
      <c r="D45" s="240"/>
      <c r="E45" s="113">
        <v>0.95</v>
      </c>
      <c r="F45" s="213" t="s">
        <v>254</v>
      </c>
      <c r="G45" s="214"/>
    </row>
    <row r="46" spans="2:7" ht="49.5" customHeight="1">
      <c r="B46" s="90" t="s">
        <v>199</v>
      </c>
      <c r="C46" s="241" t="s">
        <v>264</v>
      </c>
      <c r="D46" s="242"/>
      <c r="E46" s="114">
        <v>0.05</v>
      </c>
      <c r="F46" s="213" t="s">
        <v>255</v>
      </c>
      <c r="G46" s="214"/>
    </row>
    <row r="47" spans="2:7" ht="159" customHeight="1">
      <c r="B47" s="3" t="s">
        <v>201</v>
      </c>
      <c r="C47" s="194" t="s">
        <v>262</v>
      </c>
      <c r="D47" s="191"/>
      <c r="E47" s="191"/>
      <c r="F47" s="191"/>
      <c r="G47" s="192"/>
    </row>
    <row r="48" spans="2:7" ht="46.5" customHeight="1">
      <c r="B48" s="180" t="s">
        <v>203</v>
      </c>
      <c r="C48" s="181"/>
      <c r="D48" s="181"/>
      <c r="E48" s="181"/>
      <c r="F48" s="181"/>
      <c r="G48" s="218"/>
    </row>
    <row r="49" spans="2:7" ht="120" customHeight="1">
      <c r="B49" s="3" t="s">
        <v>34</v>
      </c>
      <c r="C49" s="222" t="s">
        <v>338</v>
      </c>
      <c r="D49" s="223"/>
      <c r="E49" s="223"/>
      <c r="F49" s="223"/>
      <c r="G49" s="224"/>
    </row>
    <row r="50" spans="2:7" ht="40.5" customHeight="1">
      <c r="B50" s="180" t="s">
        <v>204</v>
      </c>
      <c r="C50" s="181"/>
      <c r="D50" s="181"/>
      <c r="E50" s="181"/>
      <c r="F50" s="181"/>
      <c r="G50" s="218"/>
    </row>
    <row r="51" spans="2:7" ht="33.75" customHeight="1">
      <c r="B51" s="3" t="s">
        <v>205</v>
      </c>
      <c r="C51" s="190" t="s">
        <v>92</v>
      </c>
      <c r="D51" s="191"/>
      <c r="E51" s="191"/>
      <c r="F51" s="191"/>
      <c r="G51" s="192"/>
    </row>
    <row r="52" spans="2:7" ht="39.75" customHeight="1">
      <c r="B52" s="3" t="s">
        <v>206</v>
      </c>
      <c r="C52" s="190" t="s">
        <v>163</v>
      </c>
      <c r="D52" s="191"/>
      <c r="E52" s="191"/>
      <c r="F52" s="191"/>
      <c r="G52" s="192"/>
    </row>
    <row r="53" spans="2:7" ht="41.25" customHeight="1">
      <c r="B53" s="3" t="s">
        <v>207</v>
      </c>
      <c r="C53" s="190" t="s">
        <v>149</v>
      </c>
      <c r="D53" s="191"/>
      <c r="E53" s="191"/>
      <c r="F53" s="191"/>
      <c r="G53" s="192"/>
    </row>
    <row r="54" spans="2:7" ht="35.25" customHeight="1">
      <c r="B54" s="3" t="s">
        <v>208</v>
      </c>
      <c r="C54" s="190" t="s">
        <v>150</v>
      </c>
      <c r="D54" s="191"/>
      <c r="E54" s="191"/>
      <c r="F54" s="191"/>
      <c r="G54" s="192"/>
    </row>
    <row r="55" spans="2:7" ht="54" customHeight="1">
      <c r="B55" s="3" t="s">
        <v>209</v>
      </c>
      <c r="C55" s="174" t="s">
        <v>151</v>
      </c>
      <c r="D55" s="175"/>
      <c r="E55" s="175"/>
      <c r="F55" s="175"/>
      <c r="G55" s="176"/>
    </row>
    <row r="56" spans="2:7" ht="57" customHeight="1">
      <c r="B56" s="3" t="s">
        <v>210</v>
      </c>
      <c r="C56" s="190" t="s">
        <v>152</v>
      </c>
      <c r="D56" s="191"/>
      <c r="E56" s="191"/>
      <c r="F56" s="191"/>
      <c r="G56" s="192"/>
    </row>
    <row r="57" spans="2:7" ht="42" customHeight="1">
      <c r="B57" s="3" t="s">
        <v>211</v>
      </c>
      <c r="C57" s="210" t="s">
        <v>175</v>
      </c>
      <c r="D57" s="211"/>
      <c r="E57" s="211"/>
      <c r="F57" s="211"/>
      <c r="G57" s="212"/>
    </row>
  </sheetData>
  <mergeCells count="60">
    <mergeCell ref="D35:G35"/>
    <mergeCell ref="D36:G36"/>
    <mergeCell ref="D37:G37"/>
    <mergeCell ref="C45:D45"/>
    <mergeCell ref="C46:D46"/>
    <mergeCell ref="F45:G45"/>
    <mergeCell ref="C47:G47"/>
    <mergeCell ref="B50:G50"/>
    <mergeCell ref="B48:G48"/>
    <mergeCell ref="C49:G49"/>
    <mergeCell ref="B39:B41"/>
    <mergeCell ref="C39:C41"/>
    <mergeCell ref="F41:G41"/>
    <mergeCell ref="C43:G43"/>
    <mergeCell ref="C44:D44"/>
    <mergeCell ref="C57:G57"/>
    <mergeCell ref="F46:G46"/>
    <mergeCell ref="D38:G38"/>
    <mergeCell ref="F39:G39"/>
    <mergeCell ref="C56:G56"/>
    <mergeCell ref="C55:G55"/>
    <mergeCell ref="C54:G54"/>
    <mergeCell ref="C53:G53"/>
    <mergeCell ref="C52:G52"/>
    <mergeCell ref="B42:G42"/>
    <mergeCell ref="F40:G40"/>
    <mergeCell ref="D39:E39"/>
    <mergeCell ref="D40:E40"/>
    <mergeCell ref="D41:E41"/>
    <mergeCell ref="C51:G51"/>
    <mergeCell ref="F44:G44"/>
    <mergeCell ref="B2:C2"/>
    <mergeCell ref="C7:F7"/>
    <mergeCell ref="B4:F4"/>
    <mergeCell ref="D6:G6"/>
    <mergeCell ref="C5:G5"/>
    <mergeCell ref="D2:E2"/>
    <mergeCell ref="C21:G21"/>
    <mergeCell ref="C31:G31"/>
    <mergeCell ref="D25:G25"/>
    <mergeCell ref="D28:G28"/>
    <mergeCell ref="B22:F22"/>
    <mergeCell ref="D30:G30"/>
    <mergeCell ref="B34:F34"/>
    <mergeCell ref="C23:G23"/>
    <mergeCell ref="C33:G33"/>
    <mergeCell ref="D26:F26"/>
    <mergeCell ref="D27:G27"/>
    <mergeCell ref="C32:G32"/>
    <mergeCell ref="D24:G24"/>
    <mergeCell ref="D29:G29"/>
    <mergeCell ref="D18:G18"/>
    <mergeCell ref="D9:D13"/>
    <mergeCell ref="B20:F20"/>
    <mergeCell ref="B8:B13"/>
    <mergeCell ref="D17:G17"/>
    <mergeCell ref="D14:G14"/>
    <mergeCell ref="D15:G15"/>
    <mergeCell ref="D16:G16"/>
    <mergeCell ref="D19:G19"/>
  </mergeCells>
  <phoneticPr fontId="6" type="noConversion"/>
  <printOptions horizontalCentered="1"/>
  <pageMargins left="0.11811023622047245" right="0.11811023622047245" top="0.74803149606299213" bottom="0.74803149606299213" header="0.31496062992125984" footer="0.31496062992125984"/>
  <pageSetup paperSize="9" scale="25"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topLeftCell="A5" zoomScale="115" zoomScaleNormal="100" zoomScaleSheetLayoutView="115" workbookViewId="0">
      <selection activeCell="I25" sqref="I25"/>
    </sheetView>
  </sheetViews>
  <sheetFormatPr defaultRowHeight="12.75"/>
  <cols>
    <col min="1" max="1" width="12.5703125" customWidth="1"/>
    <col min="2" max="2" width="66.140625" customWidth="1"/>
    <col min="4" max="4" width="42" customWidth="1"/>
    <col min="5" max="5" width="9.140625" hidden="1" customWidth="1"/>
  </cols>
  <sheetData>
    <row r="1" spans="1:4" ht="19.5">
      <c r="A1" s="19" t="s">
        <v>48</v>
      </c>
      <c r="B1" s="20"/>
      <c r="C1" s="20"/>
      <c r="D1" s="20"/>
    </row>
    <row r="2" spans="1:4" ht="20.25">
      <c r="A2" s="21" t="s">
        <v>107</v>
      </c>
      <c r="B2" s="2"/>
      <c r="C2" s="247"/>
      <c r="D2" s="247"/>
    </row>
    <row r="3" spans="1:4" ht="23.25">
      <c r="A3" s="22"/>
      <c r="B3" s="20"/>
      <c r="C3" s="248" t="s">
        <v>49</v>
      </c>
      <c r="D3" s="248"/>
    </row>
    <row r="4" spans="1:4" ht="15.75">
      <c r="A4" s="252" t="s">
        <v>259</v>
      </c>
      <c r="B4" s="252"/>
      <c r="C4" s="20"/>
      <c r="D4" s="20"/>
    </row>
    <row r="5" spans="1:4" ht="19.5">
      <c r="A5" s="58" t="s">
        <v>50</v>
      </c>
      <c r="B5" s="58" t="s">
        <v>51</v>
      </c>
      <c r="C5" s="249" t="s">
        <v>52</v>
      </c>
      <c r="D5" s="249"/>
    </row>
    <row r="6" spans="1:4" ht="19.5">
      <c r="A6" s="244" t="s">
        <v>53</v>
      </c>
      <c r="B6" s="245"/>
      <c r="C6" s="245"/>
      <c r="D6" s="246"/>
    </row>
    <row r="7" spans="1:4" ht="15.75">
      <c r="A7" s="23" t="s">
        <v>5</v>
      </c>
      <c r="B7" s="24" t="s">
        <v>54</v>
      </c>
      <c r="C7" s="250"/>
      <c r="D7" s="251"/>
    </row>
    <row r="8" spans="1:4" ht="15.75">
      <c r="A8" s="23" t="s">
        <v>6</v>
      </c>
      <c r="B8" s="24" t="s">
        <v>55</v>
      </c>
      <c r="C8" s="250"/>
      <c r="D8" s="251"/>
    </row>
    <row r="9" spans="1:4" ht="15.75">
      <c r="A9" s="23" t="s">
        <v>7</v>
      </c>
      <c r="B9" s="24" t="s">
        <v>56</v>
      </c>
      <c r="C9" s="250"/>
      <c r="D9" s="251"/>
    </row>
    <row r="10" spans="1:4" ht="15.75">
      <c r="A10" s="23" t="s">
        <v>8</v>
      </c>
      <c r="B10" s="24" t="s">
        <v>57</v>
      </c>
      <c r="C10" s="250"/>
      <c r="D10" s="251"/>
    </row>
    <row r="11" spans="1:4" ht="15.75">
      <c r="A11" s="23" t="s">
        <v>9</v>
      </c>
      <c r="B11" s="24" t="s">
        <v>58</v>
      </c>
      <c r="C11" s="250"/>
      <c r="D11" s="251"/>
    </row>
    <row r="12" spans="1:4" ht="15.75">
      <c r="A12" s="23" t="s">
        <v>13</v>
      </c>
      <c r="B12" s="24" t="s">
        <v>159</v>
      </c>
      <c r="C12" s="250"/>
      <c r="D12" s="251"/>
    </row>
    <row r="13" spans="1:4" ht="15.75">
      <c r="A13" s="23" t="s">
        <v>16</v>
      </c>
      <c r="B13" s="24" t="s">
        <v>59</v>
      </c>
      <c r="C13" s="250"/>
      <c r="D13" s="251"/>
    </row>
    <row r="14" spans="1:4" ht="19.5">
      <c r="A14" s="244" t="s">
        <v>60</v>
      </c>
      <c r="B14" s="245"/>
      <c r="C14" s="245"/>
      <c r="D14" s="246"/>
    </row>
    <row r="15" spans="1:4" ht="18.75" customHeight="1">
      <c r="A15" s="23" t="s">
        <v>0</v>
      </c>
      <c r="B15" s="24" t="s">
        <v>153</v>
      </c>
      <c r="C15" s="253"/>
      <c r="D15" s="253"/>
    </row>
    <row r="16" spans="1:4" ht="33.75" customHeight="1">
      <c r="A16" s="23" t="s">
        <v>61</v>
      </c>
      <c r="B16" s="24" t="s">
        <v>153</v>
      </c>
      <c r="C16" s="253"/>
      <c r="D16" s="253"/>
    </row>
    <row r="17" spans="1:5" ht="26.25" customHeight="1">
      <c r="A17" s="23" t="s">
        <v>62</v>
      </c>
      <c r="B17" s="24" t="s">
        <v>153</v>
      </c>
      <c r="C17" s="253"/>
      <c r="D17" s="253"/>
    </row>
    <row r="18" spans="1:5" ht="43.5" customHeight="1">
      <c r="A18" s="254" t="s">
        <v>160</v>
      </c>
      <c r="B18" s="255"/>
      <c r="C18" s="255"/>
      <c r="D18" s="255"/>
      <c r="E18" s="256"/>
    </row>
    <row r="19" spans="1:5" ht="38.25" customHeight="1">
      <c r="A19" s="46" t="s">
        <v>1</v>
      </c>
      <c r="B19" s="48" t="s">
        <v>161</v>
      </c>
      <c r="C19" s="257"/>
      <c r="D19" s="257"/>
      <c r="E19" s="45"/>
    </row>
    <row r="20" spans="1:5" ht="25.5" customHeight="1">
      <c r="A20" s="49" t="s">
        <v>14</v>
      </c>
      <c r="B20" s="54" t="s">
        <v>98</v>
      </c>
      <c r="C20" s="262"/>
      <c r="D20" s="262"/>
      <c r="E20" s="45"/>
    </row>
    <row r="21" spans="1:5" ht="19.5">
      <c r="A21" s="254" t="s">
        <v>162</v>
      </c>
      <c r="B21" s="255"/>
      <c r="C21" s="255"/>
      <c r="D21" s="255"/>
      <c r="E21" s="256"/>
    </row>
    <row r="22" spans="1:5" ht="26.25" customHeight="1">
      <c r="A22" s="46" t="s">
        <v>4</v>
      </c>
      <c r="B22" s="47" t="s">
        <v>76</v>
      </c>
      <c r="C22" s="257"/>
      <c r="D22" s="257"/>
      <c r="E22" s="45"/>
    </row>
    <row r="23" spans="1:5" ht="21.75" customHeight="1">
      <c r="A23" s="46" t="s">
        <v>17</v>
      </c>
      <c r="B23" s="47" t="s">
        <v>77</v>
      </c>
      <c r="C23" s="260"/>
      <c r="D23" s="261"/>
      <c r="E23" s="45"/>
    </row>
    <row r="24" spans="1:5" ht="22.5" customHeight="1">
      <c r="A24" s="46" t="s">
        <v>10</v>
      </c>
      <c r="B24" s="50" t="s">
        <v>78</v>
      </c>
      <c r="C24" s="260"/>
      <c r="D24" s="261"/>
      <c r="E24" s="45"/>
    </row>
    <row r="25" spans="1:5" ht="65.25" customHeight="1">
      <c r="A25" s="51" t="s">
        <v>31</v>
      </c>
      <c r="B25" s="52" t="s">
        <v>154</v>
      </c>
      <c r="C25" s="258" t="s">
        <v>155</v>
      </c>
      <c r="D25" s="259"/>
      <c r="E25" s="45"/>
    </row>
    <row r="26" spans="1:5" ht="19.5">
      <c r="A26" s="244" t="s">
        <v>167</v>
      </c>
      <c r="B26" s="245"/>
      <c r="C26" s="245"/>
      <c r="D26" s="246"/>
    </row>
    <row r="27" spans="1:5" ht="15.75">
      <c r="A27" s="23" t="s">
        <v>36</v>
      </c>
      <c r="B27" s="24" t="s">
        <v>63</v>
      </c>
      <c r="C27" s="253"/>
      <c r="D27" s="253"/>
    </row>
    <row r="28" spans="1:5" ht="15.75">
      <c r="A28" s="23" t="s">
        <v>168</v>
      </c>
      <c r="B28" s="24" t="s">
        <v>64</v>
      </c>
      <c r="C28" s="253"/>
      <c r="D28" s="253"/>
    </row>
    <row r="29" spans="1:5" ht="15.75">
      <c r="A29" s="23" t="s">
        <v>169</v>
      </c>
      <c r="B29" s="24" t="s">
        <v>117</v>
      </c>
      <c r="C29" s="253"/>
      <c r="D29" s="253"/>
    </row>
    <row r="30" spans="1:5" ht="15.75">
      <c r="A30" s="23" t="s">
        <v>170</v>
      </c>
      <c r="B30" s="24" t="s">
        <v>65</v>
      </c>
      <c r="C30" s="253"/>
      <c r="D30" s="253"/>
    </row>
    <row r="31" spans="1:5" ht="15.75">
      <c r="A31" s="23" t="s">
        <v>171</v>
      </c>
      <c r="B31" s="24" t="s">
        <v>66</v>
      </c>
      <c r="C31" s="253"/>
      <c r="D31" s="253"/>
    </row>
    <row r="32" spans="1:5" ht="15.75">
      <c r="A32" s="23" t="s">
        <v>172</v>
      </c>
      <c r="B32" s="24" t="s">
        <v>67</v>
      </c>
      <c r="C32" s="253" t="s">
        <v>68</v>
      </c>
      <c r="D32" s="253"/>
    </row>
    <row r="33" spans="1:4" ht="15.75">
      <c r="A33" s="23" t="s">
        <v>173</v>
      </c>
      <c r="B33" s="24" t="s">
        <v>69</v>
      </c>
      <c r="C33" s="253"/>
      <c r="D33" s="253"/>
    </row>
    <row r="34" spans="1:4" ht="15.75">
      <c r="A34" s="243" t="s">
        <v>189</v>
      </c>
      <c r="B34" s="243"/>
      <c r="C34" s="243"/>
      <c r="D34" s="243"/>
    </row>
    <row r="35" spans="1:4" ht="15.75">
      <c r="A35" s="25" t="s">
        <v>70</v>
      </c>
      <c r="B35" s="20"/>
      <c r="C35" s="20"/>
      <c r="D35" s="20"/>
    </row>
    <row r="36" spans="1:4" ht="15.75">
      <c r="A36" s="26" t="s">
        <v>108</v>
      </c>
      <c r="B36" s="20"/>
      <c r="C36" s="20"/>
      <c r="D36" s="20"/>
    </row>
    <row r="37" spans="1:4" ht="15.75">
      <c r="A37" s="26" t="s">
        <v>73</v>
      </c>
      <c r="B37" s="20"/>
      <c r="C37" s="20"/>
      <c r="D37" s="20"/>
    </row>
    <row r="38" spans="1:4" ht="15.75">
      <c r="A38" s="20"/>
      <c r="B38" s="20"/>
      <c r="C38" s="20"/>
      <c r="D38" s="20"/>
    </row>
    <row r="39" spans="1:4" ht="15.75">
      <c r="A39" s="20"/>
      <c r="B39" s="20"/>
      <c r="C39" s="20"/>
      <c r="D39" s="20"/>
    </row>
    <row r="40" spans="1:4" ht="15.75">
      <c r="A40" s="9" t="s">
        <v>11</v>
      </c>
      <c r="B40" s="9"/>
      <c r="C40" s="27"/>
      <c r="D40" s="28" t="s">
        <v>12</v>
      </c>
    </row>
    <row r="41" spans="1:4" ht="15.75">
      <c r="A41" s="9"/>
      <c r="B41" s="9"/>
      <c r="C41" s="28" t="s">
        <v>72</v>
      </c>
      <c r="D41" s="9"/>
    </row>
    <row r="42" spans="1:4" ht="15.75">
      <c r="A42" s="20"/>
      <c r="B42" s="20"/>
      <c r="C42" s="20"/>
      <c r="D42" s="20"/>
    </row>
    <row r="43" spans="1:4" ht="15.75">
      <c r="A43" s="20"/>
      <c r="B43" s="20"/>
      <c r="C43" s="20"/>
      <c r="D43" s="20"/>
    </row>
  </sheetData>
  <mergeCells count="33">
    <mergeCell ref="C30:D30"/>
    <mergeCell ref="C31:D31"/>
    <mergeCell ref="C32:D32"/>
    <mergeCell ref="C33:D33"/>
    <mergeCell ref="C28:D28"/>
    <mergeCell ref="C29:D29"/>
    <mergeCell ref="C17:D17"/>
    <mergeCell ref="A26:D26"/>
    <mergeCell ref="C27:D27"/>
    <mergeCell ref="A18:E18"/>
    <mergeCell ref="C19:D19"/>
    <mergeCell ref="A21:E21"/>
    <mergeCell ref="C25:D25"/>
    <mergeCell ref="C22:D22"/>
    <mergeCell ref="C23:D23"/>
    <mergeCell ref="C20:D20"/>
    <mergeCell ref="C24:D24"/>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view="pageBreakPreview" zoomScaleNormal="100" zoomScaleSheetLayoutView="100" workbookViewId="0">
      <selection activeCell="E15" sqref="E15"/>
    </sheetView>
  </sheetViews>
  <sheetFormatPr defaultColWidth="9.140625" defaultRowHeight="12.75"/>
  <cols>
    <col min="1" max="1" width="9.42578125" customWidth="1"/>
    <col min="2" max="2" width="76.5703125" customWidth="1"/>
    <col min="3" max="3" width="9.140625" customWidth="1"/>
    <col min="4" max="4" width="29.5703125" customWidth="1"/>
    <col min="5" max="5" width="56.5703125" customWidth="1"/>
  </cols>
  <sheetData>
    <row r="1" spans="1:5" ht="19.5">
      <c r="A1" s="19" t="s">
        <v>74</v>
      </c>
      <c r="B1" s="26"/>
      <c r="C1" s="26"/>
      <c r="D1" s="26"/>
      <c r="E1" s="26"/>
    </row>
    <row r="2" spans="1:5" ht="20.25">
      <c r="A2" s="21" t="s">
        <v>109</v>
      </c>
      <c r="B2" s="2"/>
      <c r="C2" s="247"/>
      <c r="D2" s="247"/>
      <c r="E2" s="2"/>
    </row>
    <row r="3" spans="1:5" ht="20.25">
      <c r="A3" s="21"/>
      <c r="B3" s="26"/>
      <c r="C3" s="248" t="s">
        <v>49</v>
      </c>
      <c r="D3" s="248"/>
      <c r="E3" s="26"/>
    </row>
    <row r="4" spans="1:5" ht="16.5" thickBot="1">
      <c r="A4" s="252" t="s">
        <v>259</v>
      </c>
      <c r="B4" s="252"/>
      <c r="C4" s="26"/>
      <c r="D4" s="26"/>
      <c r="E4" s="26"/>
    </row>
    <row r="5" spans="1:5" ht="31.5" customHeight="1" thickBot="1">
      <c r="A5" s="161" t="s">
        <v>50</v>
      </c>
      <c r="B5" s="162" t="s">
        <v>51</v>
      </c>
      <c r="C5" s="268" t="s">
        <v>97</v>
      </c>
      <c r="D5" s="269"/>
      <c r="E5" s="163" t="s">
        <v>75</v>
      </c>
    </row>
    <row r="6" spans="1:5" ht="20.25" customHeight="1">
      <c r="A6" s="270" t="s">
        <v>93</v>
      </c>
      <c r="B6" s="271"/>
      <c r="C6" s="271"/>
      <c r="D6" s="272"/>
      <c r="E6" s="164"/>
    </row>
    <row r="7" spans="1:5" ht="31.5">
      <c r="A7" s="165" t="s">
        <v>5</v>
      </c>
      <c r="B7" s="153" t="s">
        <v>307</v>
      </c>
      <c r="C7" s="273"/>
      <c r="D7" s="274"/>
      <c r="E7" s="166" t="s">
        <v>318</v>
      </c>
    </row>
    <row r="8" spans="1:5" ht="47.25">
      <c r="A8" s="165" t="s">
        <v>6</v>
      </c>
      <c r="B8" s="153" t="s">
        <v>308</v>
      </c>
      <c r="C8" s="273"/>
      <c r="D8" s="274"/>
      <c r="E8" s="166" t="s">
        <v>319</v>
      </c>
    </row>
    <row r="9" spans="1:5" ht="99" customHeight="1">
      <c r="A9" s="165" t="s">
        <v>7</v>
      </c>
      <c r="B9" s="153" t="s">
        <v>309</v>
      </c>
      <c r="C9" s="273"/>
      <c r="D9" s="274"/>
      <c r="E9" s="166" t="s">
        <v>310</v>
      </c>
    </row>
    <row r="10" spans="1:5" ht="94.5">
      <c r="A10" s="165" t="s">
        <v>8</v>
      </c>
      <c r="B10" s="153" t="s">
        <v>311</v>
      </c>
      <c r="C10" s="273"/>
      <c r="D10" s="274"/>
      <c r="E10" s="166" t="s">
        <v>312</v>
      </c>
    </row>
    <row r="11" spans="1:5" ht="49.5" customHeight="1" thickBot="1">
      <c r="A11" s="167" t="s">
        <v>9</v>
      </c>
      <c r="B11" s="168" t="s">
        <v>313</v>
      </c>
      <c r="C11" s="263"/>
      <c r="D11" s="264"/>
      <c r="E11" s="169" t="s">
        <v>314</v>
      </c>
    </row>
    <row r="12" spans="1:5" ht="20.25">
      <c r="A12" s="265" t="s">
        <v>95</v>
      </c>
      <c r="B12" s="266"/>
      <c r="C12" s="266"/>
      <c r="D12" s="266"/>
      <c r="E12" s="267"/>
    </row>
    <row r="13" spans="1:5" ht="27" customHeight="1">
      <c r="A13" s="170" t="s">
        <v>0</v>
      </c>
      <c r="B13" s="153" t="s">
        <v>79</v>
      </c>
      <c r="C13" s="240"/>
      <c r="D13" s="240"/>
      <c r="E13" s="171"/>
    </row>
    <row r="14" spans="1:5" ht="45" customHeight="1">
      <c r="A14" s="170" t="s">
        <v>61</v>
      </c>
      <c r="B14" s="153" t="s">
        <v>80</v>
      </c>
      <c r="C14" s="275"/>
      <c r="D14" s="275"/>
      <c r="E14" s="172"/>
    </row>
    <row r="15" spans="1:5" ht="30.75" customHeight="1">
      <c r="A15" s="170" t="s">
        <v>62</v>
      </c>
      <c r="B15" s="18" t="s">
        <v>81</v>
      </c>
      <c r="C15" s="276"/>
      <c r="D15" s="277"/>
      <c r="E15" s="172"/>
    </row>
    <row r="16" spans="1:5" ht="127.5" customHeight="1">
      <c r="A16" s="170" t="s">
        <v>94</v>
      </c>
      <c r="B16" s="153" t="s">
        <v>177</v>
      </c>
      <c r="C16" s="275"/>
      <c r="D16" s="276"/>
      <c r="E16" s="171" t="s">
        <v>306</v>
      </c>
    </row>
    <row r="17" spans="1:5" ht="104.25" customHeight="1" thickBot="1">
      <c r="A17" s="173" t="s">
        <v>148</v>
      </c>
      <c r="B17" s="168" t="s">
        <v>157</v>
      </c>
      <c r="C17" s="279"/>
      <c r="D17" s="279"/>
      <c r="E17" s="169" t="s">
        <v>164</v>
      </c>
    </row>
    <row r="18" spans="1:5" ht="15.75">
      <c r="A18" s="278" t="s">
        <v>158</v>
      </c>
      <c r="B18" s="278"/>
      <c r="C18" s="278"/>
      <c r="D18" s="278"/>
      <c r="E18" s="278"/>
    </row>
    <row r="19" spans="1:5" ht="15.75">
      <c r="A19" s="25" t="s">
        <v>70</v>
      </c>
      <c r="B19" s="26"/>
      <c r="C19" s="26"/>
      <c r="D19" s="26"/>
      <c r="E19" s="17"/>
    </row>
    <row r="20" spans="1:5" ht="15.75">
      <c r="A20" s="26" t="s">
        <v>108</v>
      </c>
      <c r="B20" s="26"/>
      <c r="C20" s="26"/>
      <c r="D20" s="26"/>
      <c r="E20" s="17"/>
    </row>
    <row r="21" spans="1:5">
      <c r="A21" s="26" t="s">
        <v>82</v>
      </c>
      <c r="B21" s="26"/>
      <c r="C21" s="26"/>
      <c r="D21" s="26"/>
      <c r="E21" s="26"/>
    </row>
    <row r="22" spans="1:5">
      <c r="A22" s="26"/>
      <c r="B22" s="26"/>
      <c r="C22" s="26"/>
      <c r="D22" s="26"/>
      <c r="E22" s="26"/>
    </row>
    <row r="23" spans="1:5">
      <c r="A23" s="26"/>
      <c r="B23" s="26"/>
      <c r="C23" s="26"/>
      <c r="D23" s="26"/>
      <c r="E23" s="26"/>
    </row>
    <row r="24" spans="1:5" ht="15.75">
      <c r="A24" s="9" t="s">
        <v>11</v>
      </c>
      <c r="B24" s="9"/>
      <c r="C24" s="27"/>
      <c r="D24" s="28" t="s">
        <v>12</v>
      </c>
      <c r="E24" s="26"/>
    </row>
    <row r="25" spans="1:5" ht="15.75">
      <c r="A25" s="9"/>
      <c r="B25" s="9"/>
      <c r="C25" s="28" t="s">
        <v>72</v>
      </c>
      <c r="D25" s="9"/>
      <c r="E25" s="26"/>
    </row>
  </sheetData>
  <mergeCells count="17">
    <mergeCell ref="C13:D13"/>
    <mergeCell ref="C14:D14"/>
    <mergeCell ref="C15:D15"/>
    <mergeCell ref="C16:D16"/>
    <mergeCell ref="A18:E18"/>
    <mergeCell ref="C17:D17"/>
    <mergeCell ref="C11:D11"/>
    <mergeCell ref="A12:E12"/>
    <mergeCell ref="C2:D2"/>
    <mergeCell ref="C3:D3"/>
    <mergeCell ref="C5:D5"/>
    <mergeCell ref="A6:D6"/>
    <mergeCell ref="A4:B4"/>
    <mergeCell ref="C10:D10"/>
    <mergeCell ref="C7:D7"/>
    <mergeCell ref="C8:D8"/>
    <mergeCell ref="C9:D9"/>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D28"/>
  <sheetViews>
    <sheetView view="pageBreakPreview" topLeftCell="A14" zoomScale="85" zoomScaleNormal="100" zoomScaleSheetLayoutView="85" workbookViewId="0">
      <selection activeCell="H24" sqref="H24"/>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29" t="s">
        <v>83</v>
      </c>
      <c r="B1" s="30"/>
      <c r="C1" s="30"/>
      <c r="D1" s="31"/>
    </row>
    <row r="2" spans="1:4" ht="20.25">
      <c r="A2" s="32" t="s">
        <v>112</v>
      </c>
      <c r="B2" s="33"/>
      <c r="C2" s="33"/>
      <c r="D2" s="34"/>
    </row>
    <row r="3" spans="1:4" ht="15.75">
      <c r="A3" s="35" t="s">
        <v>84</v>
      </c>
      <c r="B3" s="36"/>
      <c r="C3" s="36"/>
      <c r="D3" s="37"/>
    </row>
    <row r="4" spans="1:4" ht="19.5">
      <c r="A4" s="280" t="s">
        <v>333</v>
      </c>
      <c r="B4" s="280"/>
      <c r="C4" s="280"/>
      <c r="D4" s="280"/>
    </row>
    <row r="5" spans="1:4" ht="20.25">
      <c r="A5" s="283" t="s">
        <v>85</v>
      </c>
      <c r="B5" s="181"/>
      <c r="C5" s="181"/>
      <c r="D5" s="284"/>
    </row>
    <row r="6" spans="1:4" ht="18.75">
      <c r="A6" s="285" t="s">
        <v>86</v>
      </c>
      <c r="B6" s="211"/>
      <c r="C6" s="211"/>
      <c r="D6" s="286"/>
    </row>
    <row r="7" spans="1:4" ht="19.5" customHeight="1">
      <c r="A7" s="285" t="s">
        <v>87</v>
      </c>
      <c r="B7" s="281"/>
      <c r="C7" s="281"/>
      <c r="D7" s="287"/>
    </row>
    <row r="8" spans="1:4" ht="18.75">
      <c r="A8" s="285" t="s">
        <v>320</v>
      </c>
      <c r="B8" s="211"/>
      <c r="C8" s="211"/>
      <c r="D8" s="286"/>
    </row>
    <row r="9" spans="1:4" ht="18.75">
      <c r="A9" s="285" t="s">
        <v>263</v>
      </c>
      <c r="B9" s="211"/>
      <c r="C9" s="211"/>
      <c r="D9" s="286"/>
    </row>
    <row r="10" spans="1:4" ht="19.5" customHeight="1">
      <c r="A10" s="285" t="s">
        <v>110</v>
      </c>
      <c r="B10" s="281"/>
      <c r="C10" s="281"/>
      <c r="D10" s="287"/>
    </row>
    <row r="11" spans="1:4" ht="59.25" customHeight="1">
      <c r="A11" s="211" t="s">
        <v>321</v>
      </c>
      <c r="B11" s="211"/>
      <c r="C11" s="211"/>
      <c r="D11" s="211"/>
    </row>
    <row r="12" spans="1:4" ht="45" customHeight="1">
      <c r="A12" s="211" t="s">
        <v>322</v>
      </c>
      <c r="B12" s="211"/>
      <c r="C12" s="211"/>
      <c r="D12" s="211"/>
    </row>
    <row r="13" spans="1:4" ht="71.25" customHeight="1">
      <c r="A13" s="211" t="s">
        <v>332</v>
      </c>
      <c r="B13" s="211"/>
      <c r="C13" s="211"/>
      <c r="D13" s="211"/>
    </row>
    <row r="14" spans="1:4" ht="49.5" customHeight="1">
      <c r="A14" s="211" t="s">
        <v>323</v>
      </c>
      <c r="B14" s="211"/>
      <c r="C14" s="211"/>
      <c r="D14" s="211"/>
    </row>
    <row r="15" spans="1:4" ht="71.25" customHeight="1">
      <c r="A15" s="211" t="s">
        <v>324</v>
      </c>
      <c r="B15" s="211"/>
      <c r="C15" s="211"/>
      <c r="D15" s="211"/>
    </row>
    <row r="16" spans="1:4" ht="71.25" customHeight="1">
      <c r="A16" s="211" t="s">
        <v>325</v>
      </c>
      <c r="B16" s="211"/>
      <c r="C16" s="211"/>
      <c r="D16" s="211"/>
    </row>
    <row r="17" spans="1:4" ht="56.25" customHeight="1">
      <c r="A17" s="211" t="s">
        <v>326</v>
      </c>
      <c r="B17" s="211"/>
      <c r="C17" s="211"/>
      <c r="D17" s="211"/>
    </row>
    <row r="18" spans="1:4" ht="48.75" customHeight="1">
      <c r="A18" s="211" t="s">
        <v>337</v>
      </c>
      <c r="B18" s="211"/>
      <c r="C18" s="211"/>
      <c r="D18" s="211"/>
    </row>
    <row r="19" spans="1:4" ht="51.75" customHeight="1">
      <c r="A19" s="210" t="s">
        <v>327</v>
      </c>
      <c r="B19" s="281"/>
      <c r="C19" s="281"/>
      <c r="D19" s="282"/>
    </row>
    <row r="20" spans="1:4" ht="48" customHeight="1">
      <c r="A20" s="210" t="s">
        <v>328</v>
      </c>
      <c r="B20" s="281"/>
      <c r="C20" s="281"/>
      <c r="D20" s="282"/>
    </row>
    <row r="21" spans="1:4" ht="45" customHeight="1">
      <c r="A21" s="210" t="s">
        <v>329</v>
      </c>
      <c r="B21" s="211"/>
      <c r="C21" s="211"/>
      <c r="D21" s="212"/>
    </row>
    <row r="22" spans="1:4" ht="60" customHeight="1">
      <c r="A22" s="210" t="s">
        <v>330</v>
      </c>
      <c r="B22" s="211"/>
      <c r="C22" s="211"/>
      <c r="D22" s="212"/>
    </row>
    <row r="23" spans="1:4" ht="42.75" customHeight="1">
      <c r="A23" s="210" t="s">
        <v>331</v>
      </c>
      <c r="B23" s="211"/>
      <c r="C23" s="211"/>
      <c r="D23" s="212"/>
    </row>
    <row r="24" spans="1:4" ht="22.5" customHeight="1">
      <c r="A24" s="38" t="s">
        <v>88</v>
      </c>
      <c r="B24" s="39"/>
      <c r="C24" s="39"/>
      <c r="D24" s="40"/>
    </row>
    <row r="25" spans="1:4" ht="15.75">
      <c r="A25" s="41" t="s">
        <v>89</v>
      </c>
      <c r="B25" s="39"/>
      <c r="C25" s="39"/>
      <c r="D25" s="40"/>
    </row>
    <row r="26" spans="1:4" ht="15.75">
      <c r="A26" s="41" t="s">
        <v>90</v>
      </c>
      <c r="B26" s="39"/>
      <c r="C26" s="39"/>
      <c r="D26" s="40"/>
    </row>
    <row r="27" spans="1:4" ht="15.75">
      <c r="A27" s="41" t="s">
        <v>71</v>
      </c>
      <c r="B27" s="39"/>
      <c r="C27" s="39"/>
      <c r="D27" s="40"/>
    </row>
    <row r="28" spans="1:4" ht="16.5" thickBot="1">
      <c r="A28" s="42" t="s">
        <v>91</v>
      </c>
      <c r="B28" s="43"/>
      <c r="C28" s="43"/>
      <c r="D28" s="44"/>
    </row>
  </sheetData>
  <mergeCells count="20">
    <mergeCell ref="A14:D14"/>
    <mergeCell ref="A16:D16"/>
    <mergeCell ref="A19:D19"/>
    <mergeCell ref="A22:D22"/>
    <mergeCell ref="A23:D23"/>
    <mergeCell ref="A21:D21"/>
    <mergeCell ref="A4:D4"/>
    <mergeCell ref="A20:D20"/>
    <mergeCell ref="A5:D5"/>
    <mergeCell ref="A6:D6"/>
    <mergeCell ref="A7:D7"/>
    <mergeCell ref="A8:D8"/>
    <mergeCell ref="A9:D9"/>
    <mergeCell ref="A10:D10"/>
    <mergeCell ref="A13:D13"/>
    <mergeCell ref="A18:D18"/>
    <mergeCell ref="A17:D17"/>
    <mergeCell ref="A11:D11"/>
    <mergeCell ref="A12:D12"/>
    <mergeCell ref="A15:D15"/>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view="pageBreakPreview" topLeftCell="A11" zoomScale="85" zoomScaleNormal="85" zoomScaleSheetLayoutView="85" workbookViewId="0">
      <selection activeCell="G24" sqref="G24"/>
    </sheetView>
  </sheetViews>
  <sheetFormatPr defaultColWidth="25.140625" defaultRowHeight="15.75"/>
  <cols>
    <col min="1" max="1" width="11.7109375" style="15" customWidth="1"/>
    <col min="2" max="2" width="52.42578125" style="14" customWidth="1"/>
    <col min="3" max="3" width="18.85546875" style="14" hidden="1" customWidth="1"/>
    <col min="4" max="4" width="30.7109375" style="15" customWidth="1"/>
    <col min="5" max="5" width="26.140625" style="14" customWidth="1"/>
    <col min="6" max="6" width="18.140625" style="14" customWidth="1"/>
    <col min="7" max="7" width="27.42578125" style="14" customWidth="1"/>
    <col min="8" max="8" width="25.140625" style="14" customWidth="1"/>
    <col min="9" max="9" width="36.42578125" style="14" customWidth="1"/>
    <col min="10" max="16384" width="25.140625" style="14"/>
  </cols>
  <sheetData>
    <row r="1" spans="1:9">
      <c r="F1" s="14" t="s">
        <v>147</v>
      </c>
    </row>
    <row r="3" spans="1:9" ht="19.5">
      <c r="B3" s="95" t="s">
        <v>145</v>
      </c>
    </row>
    <row r="4" spans="1:9" ht="19.5">
      <c r="B4" s="95"/>
    </row>
    <row r="5" spans="1:9" ht="19.5">
      <c r="B5" s="95" t="s">
        <v>146</v>
      </c>
    </row>
    <row r="8" spans="1:9" ht="44.25" customHeight="1" thickBot="1">
      <c r="A8" s="305" t="s">
        <v>128</v>
      </c>
      <c r="B8" s="305"/>
      <c r="C8" s="305"/>
      <c r="D8" s="305"/>
      <c r="E8" s="305"/>
      <c r="F8" s="305"/>
      <c r="G8" s="305"/>
      <c r="H8" s="305"/>
      <c r="I8" s="305"/>
    </row>
    <row r="9" spans="1:9" ht="31.5" customHeight="1">
      <c r="A9" s="307" t="s">
        <v>116</v>
      </c>
      <c r="B9" s="308"/>
      <c r="C9" s="92"/>
      <c r="D9" s="313"/>
      <c r="E9" s="313"/>
      <c r="F9" s="313"/>
      <c r="G9" s="313"/>
      <c r="H9" s="313"/>
      <c r="I9" s="314"/>
    </row>
    <row r="10" spans="1:9" ht="55.5" customHeight="1">
      <c r="A10" s="309" t="s">
        <v>193</v>
      </c>
      <c r="B10" s="310"/>
      <c r="C10" s="315" t="s">
        <v>243</v>
      </c>
      <c r="D10" s="316"/>
      <c r="E10" s="316"/>
      <c r="F10" s="316"/>
      <c r="G10" s="316"/>
      <c r="H10" s="316"/>
      <c r="I10" s="317"/>
    </row>
    <row r="11" spans="1:9" ht="42.75" customHeight="1" thickBot="1">
      <c r="A11" s="311" t="s">
        <v>192</v>
      </c>
      <c r="B11" s="312"/>
      <c r="C11" s="318" t="s">
        <v>244</v>
      </c>
      <c r="D11" s="319"/>
      <c r="E11" s="319"/>
      <c r="F11" s="319"/>
      <c r="G11" s="319"/>
      <c r="H11" s="319"/>
      <c r="I11" s="320"/>
    </row>
    <row r="12" spans="1:9" s="16" customFormat="1" ht="75" customHeight="1">
      <c r="A12" s="290" t="s">
        <v>191</v>
      </c>
      <c r="B12" s="301" t="s">
        <v>178</v>
      </c>
      <c r="C12" s="302"/>
      <c r="D12" s="290" t="s">
        <v>266</v>
      </c>
      <c r="E12" s="288" t="s">
        <v>183</v>
      </c>
      <c r="F12" s="290" t="s">
        <v>165</v>
      </c>
      <c r="G12" s="288" t="s">
        <v>184</v>
      </c>
      <c r="H12" s="290" t="s">
        <v>216</v>
      </c>
      <c r="I12" s="302" t="s">
        <v>217</v>
      </c>
    </row>
    <row r="13" spans="1:9" s="16" customFormat="1" ht="36.75" customHeight="1" thickBot="1">
      <c r="A13" s="291"/>
      <c r="B13" s="303"/>
      <c r="C13" s="304"/>
      <c r="D13" s="291"/>
      <c r="E13" s="289"/>
      <c r="F13" s="291"/>
      <c r="G13" s="289"/>
      <c r="H13" s="291"/>
      <c r="I13" s="304"/>
    </row>
    <row r="14" spans="1:9" s="16" customFormat="1" ht="36.75" customHeight="1">
      <c r="A14" s="290">
        <v>1</v>
      </c>
      <c r="B14" s="292" t="s">
        <v>274</v>
      </c>
      <c r="C14" s="118"/>
      <c r="D14" s="294" t="s">
        <v>267</v>
      </c>
      <c r="E14" s="296"/>
      <c r="F14" s="296"/>
      <c r="G14" s="298" t="s">
        <v>273</v>
      </c>
      <c r="H14" s="321" t="s">
        <v>270</v>
      </c>
      <c r="I14" s="294" t="s">
        <v>271</v>
      </c>
    </row>
    <row r="15" spans="1:9" s="16" customFormat="1" ht="94.5" customHeight="1">
      <c r="A15" s="300"/>
      <c r="B15" s="293"/>
      <c r="C15" s="118"/>
      <c r="D15" s="295"/>
      <c r="E15" s="297"/>
      <c r="F15" s="297"/>
      <c r="G15" s="299"/>
      <c r="H15" s="322"/>
      <c r="I15" s="295"/>
    </row>
    <row r="16" spans="1:9" s="16" customFormat="1" ht="90" customHeight="1">
      <c r="A16" s="300"/>
      <c r="B16" s="120" t="s">
        <v>247</v>
      </c>
      <c r="C16" s="118"/>
      <c r="D16" s="122" t="s">
        <v>248</v>
      </c>
      <c r="E16" s="124"/>
      <c r="F16" s="126"/>
      <c r="G16" s="128">
        <f t="shared" ref="G16:G17" si="0">E16+E16/100*F16</f>
        <v>0</v>
      </c>
      <c r="H16" s="122" t="s">
        <v>248</v>
      </c>
      <c r="I16" s="129" t="s">
        <v>215</v>
      </c>
    </row>
    <row r="17" spans="1:9" s="16" customFormat="1" ht="97.5" customHeight="1" thickBot="1">
      <c r="A17" s="291"/>
      <c r="B17" s="121" t="s">
        <v>265</v>
      </c>
      <c r="C17" s="119"/>
      <c r="D17" s="156" t="s">
        <v>250</v>
      </c>
      <c r="E17" s="125"/>
      <c r="F17" s="127"/>
      <c r="G17" s="131">
        <f t="shared" si="0"/>
        <v>0</v>
      </c>
      <c r="H17" s="123" t="s">
        <v>269</v>
      </c>
      <c r="I17" s="130" t="s">
        <v>272</v>
      </c>
    </row>
    <row r="18" spans="1:9" ht="39" customHeight="1">
      <c r="A18" s="323"/>
      <c r="B18" s="324"/>
      <c r="C18" s="324"/>
      <c r="D18" s="324"/>
      <c r="E18" s="324"/>
      <c r="F18" s="324"/>
      <c r="G18" s="324"/>
      <c r="H18" s="324"/>
      <c r="I18" s="117"/>
    </row>
    <row r="19" spans="1:9" ht="26.25" customHeight="1">
      <c r="B19" s="306" t="s">
        <v>214</v>
      </c>
      <c r="C19" s="306"/>
      <c r="D19" s="306"/>
      <c r="E19" s="306"/>
      <c r="F19" s="306"/>
      <c r="G19" s="306"/>
    </row>
    <row r="20" spans="1:9">
      <c r="B20" s="103" t="s">
        <v>166</v>
      </c>
      <c r="C20" s="103"/>
      <c r="D20" s="103"/>
      <c r="E20" s="103"/>
      <c r="F20" s="103"/>
      <c r="G20" s="103"/>
    </row>
    <row r="21" spans="1:9">
      <c r="B21" s="93"/>
      <c r="C21" s="93"/>
      <c r="D21" s="93"/>
      <c r="E21" s="93"/>
      <c r="F21" s="93"/>
      <c r="G21" s="93"/>
    </row>
    <row r="22" spans="1:9" ht="34.5" customHeight="1">
      <c r="B22" s="97" t="s">
        <v>106</v>
      </c>
      <c r="C22" s="98" t="s">
        <v>127</v>
      </c>
      <c r="D22" s="99" t="s">
        <v>127</v>
      </c>
      <c r="E22" s="99" t="s">
        <v>12</v>
      </c>
    </row>
    <row r="23" spans="1:9" ht="19.5">
      <c r="B23" s="100"/>
      <c r="C23" s="101" t="s">
        <v>139</v>
      </c>
      <c r="D23" s="101"/>
      <c r="E23" s="100"/>
    </row>
    <row r="24" spans="1:9" ht="30" customHeight="1">
      <c r="D24" s="105" t="s">
        <v>139</v>
      </c>
    </row>
    <row r="25" spans="1:9" ht="20.100000000000001" customHeight="1"/>
    <row r="29" spans="1:9" ht="15.75" customHeight="1"/>
  </sheetData>
  <mergeCells count="25">
    <mergeCell ref="A14:A17"/>
    <mergeCell ref="B12:C13"/>
    <mergeCell ref="A8:I8"/>
    <mergeCell ref="B19:G19"/>
    <mergeCell ref="A9:B9"/>
    <mergeCell ref="A10:B10"/>
    <mergeCell ref="A11:B11"/>
    <mergeCell ref="D9:I9"/>
    <mergeCell ref="C10:I10"/>
    <mergeCell ref="C11:I11"/>
    <mergeCell ref="I12:I13"/>
    <mergeCell ref="H14:H15"/>
    <mergeCell ref="I14:I15"/>
    <mergeCell ref="A18:H18"/>
    <mergeCell ref="H12:H13"/>
    <mergeCell ref="A12:A13"/>
    <mergeCell ref="E12:E13"/>
    <mergeCell ref="D12:D13"/>
    <mergeCell ref="G12:G13"/>
    <mergeCell ref="F12:F13"/>
    <mergeCell ref="B14:B15"/>
    <mergeCell ref="D14:D15"/>
    <mergeCell ref="E14:E15"/>
    <mergeCell ref="F14:F15"/>
    <mergeCell ref="G14:G15"/>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AD039-43C4-48FC-91C8-E47772D45D9E}">
  <dimension ref="C5:D33"/>
  <sheetViews>
    <sheetView topLeftCell="A25" workbookViewId="0">
      <selection activeCell="K13" sqref="K13"/>
    </sheetView>
  </sheetViews>
  <sheetFormatPr defaultRowHeight="12.75"/>
  <cols>
    <col min="3" max="3" width="14.5703125" customWidth="1"/>
    <col min="4" max="4" width="107.42578125" customWidth="1"/>
  </cols>
  <sheetData>
    <row r="5" spans="3:4" ht="68.25" customHeight="1" thickBot="1">
      <c r="C5" s="341" t="s">
        <v>275</v>
      </c>
      <c r="D5" s="341"/>
    </row>
    <row r="6" spans="3:4" ht="18.75">
      <c r="C6" s="325" t="s">
        <v>276</v>
      </c>
      <c r="D6" s="326"/>
    </row>
    <row r="7" spans="3:4" ht="70.5" customHeight="1" thickBot="1">
      <c r="C7" s="333" t="s">
        <v>277</v>
      </c>
      <c r="D7" s="334"/>
    </row>
    <row r="8" spans="3:4" ht="18.75">
      <c r="C8" s="325" t="s">
        <v>278</v>
      </c>
      <c r="D8" s="326"/>
    </row>
    <row r="9" spans="3:4" ht="53.25" customHeight="1" thickBot="1">
      <c r="C9" s="333" t="s">
        <v>279</v>
      </c>
      <c r="D9" s="334"/>
    </row>
    <row r="10" spans="3:4" ht="18.75">
      <c r="C10" s="325" t="s">
        <v>280</v>
      </c>
      <c r="D10" s="326"/>
    </row>
    <row r="11" spans="3:4" ht="36.75" customHeight="1">
      <c r="C11" s="339" t="s">
        <v>281</v>
      </c>
      <c r="D11" s="340"/>
    </row>
    <row r="12" spans="3:4" ht="114.75" customHeight="1">
      <c r="C12" s="335" t="s">
        <v>296</v>
      </c>
      <c r="D12" s="336"/>
    </row>
    <row r="13" spans="3:4" ht="112.5">
      <c r="C13" s="157" t="s">
        <v>282</v>
      </c>
      <c r="D13" s="158" t="s">
        <v>283</v>
      </c>
    </row>
    <row r="14" spans="3:4" ht="188.25" thickBot="1">
      <c r="C14" s="159" t="s">
        <v>284</v>
      </c>
      <c r="D14" s="160" t="s">
        <v>305</v>
      </c>
    </row>
    <row r="15" spans="3:4" ht="18.75">
      <c r="C15" s="337" t="s">
        <v>285</v>
      </c>
      <c r="D15" s="338"/>
    </row>
    <row r="16" spans="3:4" ht="51.75" customHeight="1">
      <c r="C16" s="335" t="s">
        <v>286</v>
      </c>
      <c r="D16" s="336"/>
    </row>
    <row r="17" spans="3:4" ht="40.5" customHeight="1">
      <c r="C17" s="327" t="s">
        <v>297</v>
      </c>
      <c r="D17" s="328"/>
    </row>
    <row r="18" spans="3:4" ht="37.5" customHeight="1" thickBot="1">
      <c r="C18" s="329" t="s">
        <v>298</v>
      </c>
      <c r="D18" s="330"/>
    </row>
    <row r="19" spans="3:4" ht="18.75">
      <c r="C19" s="325" t="s">
        <v>287</v>
      </c>
      <c r="D19" s="326"/>
    </row>
    <row r="20" spans="3:4" ht="33" customHeight="1">
      <c r="C20" s="335" t="s">
        <v>288</v>
      </c>
      <c r="D20" s="336"/>
    </row>
    <row r="21" spans="3:4" ht="39" customHeight="1">
      <c r="C21" s="327" t="s">
        <v>299</v>
      </c>
      <c r="D21" s="328"/>
    </row>
    <row r="22" spans="3:4" ht="33.75" customHeight="1" thickBot="1">
      <c r="C22" s="329" t="s">
        <v>300</v>
      </c>
      <c r="D22" s="330"/>
    </row>
    <row r="23" spans="3:4" ht="18.75">
      <c r="C23" s="325" t="s">
        <v>289</v>
      </c>
      <c r="D23" s="326"/>
    </row>
    <row r="24" spans="3:4" ht="57" customHeight="1" thickBot="1">
      <c r="C24" s="333" t="s">
        <v>290</v>
      </c>
      <c r="D24" s="334"/>
    </row>
    <row r="25" spans="3:4" ht="18.75">
      <c r="C25" s="325" t="s">
        <v>291</v>
      </c>
      <c r="D25" s="326"/>
    </row>
    <row r="26" spans="3:4" ht="18.75">
      <c r="C26" s="335" t="s">
        <v>292</v>
      </c>
      <c r="D26" s="336"/>
    </row>
    <row r="27" spans="3:4" ht="35.25" customHeight="1">
      <c r="C27" s="335" t="s">
        <v>301</v>
      </c>
      <c r="D27" s="336"/>
    </row>
    <row r="28" spans="3:4" ht="50.25" customHeight="1" thickBot="1">
      <c r="C28" s="333" t="s">
        <v>302</v>
      </c>
      <c r="D28" s="334"/>
    </row>
    <row r="29" spans="3:4" ht="18.75">
      <c r="C29" s="325" t="s">
        <v>293</v>
      </c>
      <c r="D29" s="326"/>
    </row>
    <row r="30" spans="3:4" ht="49.5" customHeight="1">
      <c r="C30" s="327" t="s">
        <v>303</v>
      </c>
      <c r="D30" s="328"/>
    </row>
    <row r="31" spans="3:4" ht="46.5" customHeight="1" thickBot="1">
      <c r="C31" s="329" t="s">
        <v>304</v>
      </c>
      <c r="D31" s="330"/>
    </row>
    <row r="32" spans="3:4" ht="18.75">
      <c r="C32" s="331" t="s">
        <v>294</v>
      </c>
      <c r="D32" s="332"/>
    </row>
    <row r="33" spans="3:4" ht="52.5" customHeight="1" thickBot="1">
      <c r="C33" s="333" t="s">
        <v>295</v>
      </c>
      <c r="D33" s="334"/>
    </row>
  </sheetData>
  <mergeCells count="27">
    <mergeCell ref="C15:D15"/>
    <mergeCell ref="C11:D11"/>
    <mergeCell ref="C12:D12"/>
    <mergeCell ref="C5:D5"/>
    <mergeCell ref="C7:D7"/>
    <mergeCell ref="C9:D9"/>
    <mergeCell ref="C6:D6"/>
    <mergeCell ref="C8:D8"/>
    <mergeCell ref="C10:D10"/>
    <mergeCell ref="C16:D16"/>
    <mergeCell ref="C17:D17"/>
    <mergeCell ref="C18:D18"/>
    <mergeCell ref="C19:D19"/>
    <mergeCell ref="C20:D20"/>
    <mergeCell ref="C26:D26"/>
    <mergeCell ref="C27:D27"/>
    <mergeCell ref="C28:D28"/>
    <mergeCell ref="C21:D21"/>
    <mergeCell ref="C22:D22"/>
    <mergeCell ref="C23:D23"/>
    <mergeCell ref="C24:D24"/>
    <mergeCell ref="C25:D25"/>
    <mergeCell ref="C29:D29"/>
    <mergeCell ref="C30:D30"/>
    <mergeCell ref="C31:D31"/>
    <mergeCell ref="C32:D32"/>
    <mergeCell ref="C33:D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workbookViewId="0">
      <selection activeCell="J28" sqref="J28"/>
    </sheetView>
  </sheetViews>
  <sheetFormatPr defaultRowHeight="12.75"/>
  <cols>
    <col min="1" max="1" width="33.7109375" customWidth="1"/>
    <col min="4" max="5" width="16.5703125" customWidth="1"/>
    <col min="6" max="6" width="16.7109375" customWidth="1"/>
    <col min="7" max="7" width="17.28515625" customWidth="1"/>
    <col min="8" max="8" width="19.140625" customWidth="1"/>
    <col min="9" max="9" width="16.7109375" customWidth="1"/>
    <col min="10" max="10" width="18.28515625" customWidth="1"/>
    <col min="11" max="11" width="19.28515625" customWidth="1"/>
  </cols>
  <sheetData>
    <row r="1" spans="1:11">
      <c r="I1" t="s">
        <v>182</v>
      </c>
    </row>
    <row r="4" spans="1:11" ht="15.75">
      <c r="A4" s="60" t="s">
        <v>126</v>
      </c>
      <c r="B4" s="60"/>
      <c r="C4" s="60"/>
      <c r="D4" s="60"/>
      <c r="E4" s="60"/>
      <c r="F4" s="60"/>
      <c r="G4" s="61"/>
    </row>
    <row r="5" spans="1:11" ht="15.75">
      <c r="A5" s="60"/>
      <c r="B5" s="60"/>
      <c r="C5" s="60"/>
      <c r="D5" s="60"/>
      <c r="E5" s="60"/>
      <c r="F5" s="60"/>
      <c r="G5" s="61"/>
    </row>
    <row r="6" spans="1:11" ht="15.75">
      <c r="A6" s="60" t="s">
        <v>244</v>
      </c>
      <c r="B6" s="60"/>
      <c r="C6" s="60"/>
      <c r="D6" s="116"/>
      <c r="E6" s="60"/>
      <c r="F6" s="60"/>
      <c r="G6" s="61"/>
    </row>
    <row r="7" spans="1:11" ht="90">
      <c r="A7" s="75" t="s">
        <v>213</v>
      </c>
      <c r="B7" s="75" t="s">
        <v>118</v>
      </c>
      <c r="C7" s="75" t="s">
        <v>119</v>
      </c>
      <c r="D7" s="115" t="s">
        <v>129</v>
      </c>
      <c r="E7" s="75" t="s">
        <v>120</v>
      </c>
      <c r="F7" s="75" t="s">
        <v>124</v>
      </c>
      <c r="G7" s="75" t="s">
        <v>130</v>
      </c>
      <c r="H7" s="75" t="s">
        <v>131</v>
      </c>
      <c r="I7" s="75" t="s">
        <v>125</v>
      </c>
      <c r="J7" s="75" t="s">
        <v>132</v>
      </c>
      <c r="K7" s="75" t="s">
        <v>121</v>
      </c>
    </row>
    <row r="8" spans="1:11" ht="15">
      <c r="A8" s="76"/>
      <c r="B8" s="77"/>
      <c r="C8" s="78"/>
      <c r="D8" s="79"/>
      <c r="E8" s="79"/>
      <c r="F8" s="79"/>
      <c r="G8" s="80">
        <f>C8*D8</f>
        <v>0</v>
      </c>
      <c r="H8" s="80">
        <f>C8*F8</f>
        <v>0</v>
      </c>
      <c r="I8" s="80">
        <f>C8*E8</f>
        <v>0</v>
      </c>
      <c r="J8" s="81">
        <f>IFERROR((D8-F8)/D8,0)</f>
        <v>0</v>
      </c>
      <c r="K8" s="81">
        <f>IFERROR(E8/F8-1,0)</f>
        <v>0</v>
      </c>
    </row>
    <row r="9" spans="1:11" ht="15">
      <c r="A9" s="76"/>
      <c r="B9" s="77"/>
      <c r="C9" s="78"/>
      <c r="D9" s="79"/>
      <c r="E9" s="79"/>
      <c r="F9" s="79"/>
      <c r="G9" s="80">
        <f t="shared" ref="G9" si="0">C9*D9</f>
        <v>0</v>
      </c>
      <c r="H9" s="80">
        <f t="shared" ref="H9" si="1">C9*F9</f>
        <v>0</v>
      </c>
      <c r="I9" s="80">
        <f t="shared" ref="I9:I10" si="2">C9*E9</f>
        <v>0</v>
      </c>
      <c r="J9" s="81">
        <f t="shared" ref="J9:J10" si="3">IFERROR((D9-F9)/D9,0)</f>
        <v>0</v>
      </c>
      <c r="K9" s="81">
        <f t="shared" ref="K9:K10" si="4">IFERROR(E9/F9-1,0)</f>
        <v>0</v>
      </c>
    </row>
    <row r="10" spans="1:11" ht="15">
      <c r="A10" s="76"/>
      <c r="B10" s="77"/>
      <c r="C10" s="78"/>
      <c r="D10" s="79"/>
      <c r="E10" s="79"/>
      <c r="F10" s="79"/>
      <c r="G10" s="80">
        <f t="shared" ref="G10" si="5">C10*D10</f>
        <v>0</v>
      </c>
      <c r="H10" s="80">
        <f t="shared" ref="H10" si="6">C10*F10</f>
        <v>0</v>
      </c>
      <c r="I10" s="80">
        <f t="shared" si="2"/>
        <v>0</v>
      </c>
      <c r="J10" s="81">
        <f t="shared" si="3"/>
        <v>0</v>
      </c>
      <c r="K10" s="81">
        <f t="shared" si="4"/>
        <v>0</v>
      </c>
    </row>
    <row r="11" spans="1:11" ht="15">
      <c r="A11" s="82"/>
      <c r="B11" s="82"/>
      <c r="C11" s="83"/>
      <c r="D11" s="83"/>
      <c r="E11" s="83"/>
      <c r="F11" s="84" t="s">
        <v>122</v>
      </c>
      <c r="G11" s="85">
        <f>SUM(G8:G10)</f>
        <v>0</v>
      </c>
      <c r="H11" s="85">
        <f>SUM(H8:H10)</f>
        <v>0</v>
      </c>
      <c r="I11" s="85">
        <f>SUM(I8:I10)</f>
        <v>0</v>
      </c>
      <c r="J11" s="86">
        <f>IFERROR(1-H11/G11,0)</f>
        <v>0</v>
      </c>
      <c r="K11" s="87">
        <f>IFERROR(1-I11/H11,0)</f>
        <v>0</v>
      </c>
    </row>
    <row r="13" spans="1:11">
      <c r="A13" s="96" t="s">
        <v>133</v>
      </c>
      <c r="B13" s="96"/>
      <c r="C13" s="96"/>
      <c r="D13" s="96"/>
    </row>
    <row r="14" spans="1:11" ht="15">
      <c r="A14" s="63"/>
      <c r="B14" s="64"/>
      <c r="C14" s="65"/>
      <c r="D14" s="66"/>
      <c r="E14" s="66"/>
      <c r="F14" s="66"/>
      <c r="G14" s="67"/>
      <c r="H14" s="67"/>
      <c r="I14" s="67"/>
      <c r="J14" s="68"/>
      <c r="K14" s="68"/>
    </row>
    <row r="15" spans="1:11" ht="15">
      <c r="A15" s="69"/>
      <c r="B15" s="69"/>
      <c r="C15" s="70"/>
      <c r="D15" s="70"/>
      <c r="E15" s="70"/>
      <c r="F15" s="71"/>
      <c r="G15" s="72"/>
      <c r="H15" s="72"/>
      <c r="I15" s="72"/>
      <c r="J15" s="73"/>
      <c r="K15" s="74"/>
    </row>
    <row r="20" spans="1:6" ht="15">
      <c r="A20" s="91" t="s">
        <v>106</v>
      </c>
      <c r="B20" s="91"/>
      <c r="C20" s="91"/>
      <c r="D20" s="91" t="s">
        <v>156</v>
      </c>
      <c r="E20" s="91"/>
      <c r="F20" s="91" t="s">
        <v>123</v>
      </c>
    </row>
    <row r="23" spans="1:6">
      <c r="A23" t="s">
        <v>137</v>
      </c>
    </row>
    <row r="24" spans="1:6" ht="15">
      <c r="A24" s="88" t="s">
        <v>134</v>
      </c>
    </row>
    <row r="25" spans="1:6" ht="15">
      <c r="A25" s="88" t="s">
        <v>135</v>
      </c>
    </row>
    <row r="26" spans="1:6" ht="15">
      <c r="A26" s="88" t="s">
        <v>136</v>
      </c>
    </row>
  </sheetData>
  <sheetProtection algorithmName="SHA-512" hashValue="igxvyVIBjunPUiMqxjIdcLGQS8xOL7lHmZFVKnQ4iOI8SUgqe4WN5dhqxavus7rpVauZPyX/xctXNGqtsHj4Ng==" saltValue="d80hshBMqgFnyQ1hS1TECA==" spinCount="100000" sheet="1" objects="1" scenarios="1"/>
  <protectedRanges>
    <protectedRange sqref="A14:F15" name="Диапазон2_5"/>
    <protectedRange sqref="A8:F13" name="Диапазон2_3"/>
    <protectedRange sqref="A4:K7" name="Диапазон1_3"/>
  </protectedRange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11C3-7C9E-4CE6-BD9E-51CA9963D82F}">
  <dimension ref="B4:K20"/>
  <sheetViews>
    <sheetView workbookViewId="0">
      <selection activeCell="K26" sqref="K26"/>
    </sheetView>
  </sheetViews>
  <sheetFormatPr defaultRowHeight="12.75"/>
  <cols>
    <col min="2" max="2" width="18.140625" customWidth="1"/>
    <col min="3" max="3" width="21.85546875" customWidth="1"/>
    <col min="4" max="4" width="24.140625" customWidth="1"/>
    <col min="5" max="5" width="25.140625" customWidth="1"/>
    <col min="6" max="6" width="18.85546875" customWidth="1"/>
    <col min="7" max="7" width="20.28515625" customWidth="1"/>
    <col min="8" max="8" width="18.28515625" customWidth="1"/>
    <col min="9" max="9" width="15.28515625" customWidth="1"/>
    <col min="10" max="10" width="21.28515625" customWidth="1"/>
    <col min="11" max="11" width="28.7109375" customWidth="1"/>
  </cols>
  <sheetData>
    <row r="4" spans="2:11" ht="18.75">
      <c r="B4" s="342" t="s">
        <v>219</v>
      </c>
      <c r="C4" s="342"/>
      <c r="D4" s="342"/>
      <c r="E4" s="342"/>
      <c r="F4" s="342"/>
      <c r="G4" s="342"/>
      <c r="H4" s="342"/>
      <c r="I4" s="342"/>
      <c r="J4" s="342"/>
      <c r="K4" s="342"/>
    </row>
    <row r="5" spans="2:11" ht="13.5" thickBot="1"/>
    <row r="6" spans="2:11" ht="90.75" thickBot="1">
      <c r="B6" s="132" t="s">
        <v>220</v>
      </c>
      <c r="C6" s="133" t="s">
        <v>221</v>
      </c>
      <c r="D6" s="133" t="s">
        <v>222</v>
      </c>
      <c r="E6" s="133" t="s">
        <v>223</v>
      </c>
      <c r="F6" s="133" t="s">
        <v>224</v>
      </c>
      <c r="G6" s="133" t="s">
        <v>225</v>
      </c>
      <c r="H6" s="133" t="s">
        <v>226</v>
      </c>
      <c r="I6" s="134" t="s">
        <v>227</v>
      </c>
      <c r="J6" s="134" t="s">
        <v>228</v>
      </c>
      <c r="K6" s="135" t="s">
        <v>229</v>
      </c>
    </row>
    <row r="7" spans="2:11" ht="70.5" customHeight="1">
      <c r="B7" s="136">
        <v>1</v>
      </c>
      <c r="C7" s="137" t="s">
        <v>230</v>
      </c>
      <c r="D7" s="137" t="s">
        <v>231</v>
      </c>
      <c r="E7" s="137" t="s">
        <v>232</v>
      </c>
      <c r="F7" s="137" t="s">
        <v>233</v>
      </c>
      <c r="G7" s="137" t="s">
        <v>234</v>
      </c>
      <c r="H7" s="137" t="s">
        <v>235</v>
      </c>
      <c r="I7" s="138" t="s">
        <v>236</v>
      </c>
      <c r="J7" s="138" t="s">
        <v>237</v>
      </c>
      <c r="K7" s="139" t="s">
        <v>238</v>
      </c>
    </row>
    <row r="8" spans="2:11">
      <c r="B8" s="140">
        <v>2</v>
      </c>
      <c r="C8" s="141"/>
      <c r="D8" s="142"/>
      <c r="E8" s="142"/>
      <c r="F8" s="142"/>
      <c r="G8" s="142"/>
      <c r="H8" s="142"/>
      <c r="I8" s="143"/>
      <c r="J8" s="144"/>
      <c r="K8" s="145"/>
    </row>
    <row r="9" spans="2:11">
      <c r="B9" s="140">
        <v>3</v>
      </c>
      <c r="C9" s="141"/>
      <c r="D9" s="142"/>
      <c r="E9" s="142"/>
      <c r="F9" s="142"/>
      <c r="G9" s="142"/>
      <c r="H9" s="142"/>
      <c r="I9" s="143"/>
      <c r="J9" s="144"/>
      <c r="K9" s="145"/>
    </row>
    <row r="10" spans="2:11">
      <c r="B10" s="140">
        <v>4</v>
      </c>
      <c r="C10" s="141"/>
      <c r="D10" s="142"/>
      <c r="E10" s="142"/>
      <c r="F10" s="142"/>
      <c r="G10" s="142"/>
      <c r="H10" s="142"/>
      <c r="I10" s="143"/>
      <c r="J10" s="144"/>
      <c r="K10" s="145"/>
    </row>
    <row r="11" spans="2:11">
      <c r="B11" s="140">
        <v>5</v>
      </c>
      <c r="C11" s="141"/>
      <c r="D11" s="142"/>
      <c r="E11" s="142"/>
      <c r="F11" s="142"/>
      <c r="G11" s="142"/>
      <c r="H11" s="142"/>
      <c r="I11" s="143"/>
      <c r="J11" s="144"/>
      <c r="K11" s="145"/>
    </row>
    <row r="12" spans="2:11" ht="13.5" thickBot="1">
      <c r="B12" s="146">
        <v>6</v>
      </c>
      <c r="C12" s="147"/>
      <c r="D12" s="148"/>
      <c r="E12" s="148"/>
      <c r="F12" s="148"/>
      <c r="G12" s="148"/>
      <c r="H12" s="148"/>
      <c r="I12" s="149"/>
      <c r="J12" s="150"/>
      <c r="K12" s="151"/>
    </row>
    <row r="17" spans="3:5" ht="15.75">
      <c r="C17" s="60" t="s">
        <v>212</v>
      </c>
      <c r="D17" s="60"/>
      <c r="E17" s="60"/>
    </row>
    <row r="20" spans="3:5">
      <c r="D20" s="343" t="s">
        <v>139</v>
      </c>
      <c r="E20" s="343"/>
    </row>
  </sheetData>
  <mergeCells count="2">
    <mergeCell ref="B4:K4"/>
    <mergeCell ref="D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Конкурсные документы</vt:lpstr>
      <vt:lpstr>Т1 Общая информация</vt:lpstr>
      <vt:lpstr>Т2 Квалификационные требования</vt:lpstr>
      <vt:lpstr>Т3 Обязательные документы</vt:lpstr>
      <vt:lpstr>Спецификация </vt:lpstr>
      <vt:lpstr>Приложение 1</vt:lpstr>
      <vt:lpstr>Приложение 2</vt:lpstr>
      <vt:lpstr>Приложение 3</vt:lpstr>
      <vt:lpstr>'Конкурсные документы'!Область_печати</vt:lpstr>
      <vt:lpstr>'Спецификация '!Область_печати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2025-08-20T10:49:51Z</cp:lastPrinted>
  <dcterms:created xsi:type="dcterms:W3CDTF">2007-04-02T20:18:42Z</dcterms:created>
  <dcterms:modified xsi:type="dcterms:W3CDTF">2025-08-20T14:16:07Z</dcterms:modified>
</cp:coreProperties>
</file>